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4"/>
  </bookViews>
  <sheets>
    <sheet name="Источники" sheetId="1" r:id="rId1"/>
    <sheet name="Доходы" sheetId="2" r:id="rId2"/>
    <sheet name="Прил.3" sheetId="4" r:id="rId3"/>
    <sheet name="Прил.4" sheetId="6" r:id="rId4"/>
    <sheet name="Прил 5" sheetId="8" r:id="rId5"/>
    <sheet name="Лист10" sheetId="10" r:id="rId6"/>
  </sheets>
  <calcPr calcId="144525"/>
</workbook>
</file>

<file path=xl/calcChain.xml><?xml version="1.0" encoding="utf-8"?>
<calcChain xmlns="http://schemas.openxmlformats.org/spreadsheetml/2006/main">
  <c r="C24" i="1" l="1"/>
  <c r="F75" i="6"/>
  <c r="C37" i="2"/>
  <c r="G43" i="8"/>
  <c r="G41" i="8"/>
  <c r="F66" i="6"/>
  <c r="F64" i="6"/>
  <c r="P67" i="4"/>
  <c r="P52" i="4"/>
  <c r="P51" i="4" s="1"/>
  <c r="G17" i="8"/>
  <c r="F38" i="6"/>
  <c r="F37" i="6" s="1"/>
  <c r="F36" i="6" s="1"/>
  <c r="F19" i="6"/>
  <c r="F18" i="6" s="1"/>
  <c r="F17" i="6" s="1"/>
  <c r="P57" i="4"/>
  <c r="P56" i="4" s="1"/>
  <c r="P55" i="4" s="1"/>
  <c r="P54" i="4" s="1"/>
  <c r="P41" i="4"/>
  <c r="P40" i="4" s="1"/>
  <c r="P39" i="4" s="1"/>
  <c r="P22" i="4"/>
  <c r="P21" i="4" s="1"/>
  <c r="P20" i="4" s="1"/>
  <c r="G57" i="8"/>
  <c r="G56" i="8" s="1"/>
  <c r="F88" i="6"/>
  <c r="F87" i="6" s="1"/>
  <c r="F86" i="6" s="1"/>
  <c r="F85" i="6" s="1"/>
  <c r="F84" i="6" s="1"/>
  <c r="P89" i="4"/>
  <c r="P88" i="4" s="1"/>
  <c r="P87" i="4" s="1"/>
  <c r="P86" i="4" s="1"/>
  <c r="P85" i="4" s="1"/>
  <c r="P65" i="4"/>
  <c r="P63" i="4" s="1"/>
  <c r="G54" i="8"/>
  <c r="G52" i="8"/>
  <c r="G49" i="8"/>
  <c r="G46" i="8"/>
  <c r="G38" i="8"/>
  <c r="G34" i="8"/>
  <c r="G31" i="8"/>
  <c r="G29" i="8"/>
  <c r="G23" i="8"/>
  <c r="F82" i="6"/>
  <c r="F81" i="6" s="1"/>
  <c r="F80" i="6" s="1"/>
  <c r="F79" i="6" s="1"/>
  <c r="F77" i="6"/>
  <c r="F73" i="6"/>
  <c r="F70" i="6"/>
  <c r="F34" i="6"/>
  <c r="F33" i="6" s="1"/>
  <c r="F32" i="6" s="1"/>
  <c r="F30" i="6"/>
  <c r="F29" i="6" s="1"/>
  <c r="F28" i="6" s="1"/>
  <c r="F56" i="6"/>
  <c r="F55" i="6" s="1"/>
  <c r="F54" i="6" s="1"/>
  <c r="F51" i="6" s="1"/>
  <c r="F52" i="6"/>
  <c r="F49" i="6"/>
  <c r="F48" i="6" s="1"/>
  <c r="F45" i="6"/>
  <c r="F44" i="6" s="1"/>
  <c r="F43" i="6" s="1"/>
  <c r="F42" i="6" s="1"/>
  <c r="F24" i="6"/>
  <c r="F23" i="6" s="1"/>
  <c r="F22" i="6" s="1"/>
  <c r="P83" i="4"/>
  <c r="P82" i="4" s="1"/>
  <c r="P81" i="4" s="1"/>
  <c r="P80" i="4" s="1"/>
  <c r="P78" i="4"/>
  <c r="P76" i="4"/>
  <c r="P74" i="4"/>
  <c r="P71" i="4"/>
  <c r="P37" i="4"/>
  <c r="P36" i="4" s="1"/>
  <c r="P35" i="4" s="1"/>
  <c r="P27" i="4"/>
  <c r="P26" i="4" s="1"/>
  <c r="P25" i="4" s="1"/>
  <c r="P48" i="4"/>
  <c r="P47" i="4" s="1"/>
  <c r="P46" i="4" s="1"/>
  <c r="P45" i="4" s="1"/>
  <c r="C43" i="2"/>
  <c r="D28" i="1"/>
  <c r="E28" i="1"/>
  <c r="F28" i="1"/>
  <c r="G28" i="1"/>
  <c r="H28" i="1"/>
  <c r="I28" i="1"/>
  <c r="D26" i="1"/>
  <c r="E26" i="1"/>
  <c r="F26" i="1"/>
  <c r="G26" i="1"/>
  <c r="H26" i="1"/>
  <c r="I26" i="1"/>
  <c r="C45" i="2"/>
  <c r="C21" i="2"/>
  <c r="C19" i="2"/>
  <c r="C26" i="2"/>
  <c r="C24" i="2" s="1"/>
  <c r="C29" i="2"/>
  <c r="C33" i="2"/>
  <c r="G36" i="8" l="1"/>
  <c r="F62" i="6"/>
  <c r="F61" i="6" s="1"/>
  <c r="F60" i="6" s="1"/>
  <c r="G16" i="8"/>
  <c r="P62" i="4"/>
  <c r="P61" i="4" s="1"/>
  <c r="C18" i="2"/>
  <c r="F16" i="6"/>
  <c r="P19" i="4"/>
  <c r="P70" i="4"/>
  <c r="P69" i="4" s="1"/>
  <c r="F69" i="6"/>
  <c r="F68" i="6" s="1"/>
  <c r="C36" i="2"/>
  <c r="C35" i="2" s="1"/>
  <c r="F59" i="6" l="1"/>
  <c r="F15" i="6" s="1"/>
  <c r="G15" i="8"/>
  <c r="P60" i="4"/>
  <c r="P18" i="4" s="1"/>
  <c r="P17" i="4" s="1"/>
  <c r="C50" i="2"/>
</calcChain>
</file>

<file path=xl/sharedStrings.xml><?xml version="1.0" encoding="utf-8"?>
<sst xmlns="http://schemas.openxmlformats.org/spreadsheetml/2006/main" count="880" uniqueCount="347">
  <si>
    <r>
      <t xml:space="preserve">                                                                      </t>
    </r>
    <r>
      <rPr>
        <sz val="12"/>
        <color theme="1"/>
        <rFont val="Times New Roman"/>
        <family val="1"/>
        <charset val="204"/>
      </rPr>
      <t>Приложение 1</t>
    </r>
  </si>
  <si>
    <t xml:space="preserve">                                                                                  к Решению Совета народных депутатов</t>
  </si>
  <si>
    <t xml:space="preserve">                                                                                   Михайловского  сельского поселения</t>
  </si>
  <si>
    <t xml:space="preserve">     "О бюджете Михайловского сельского </t>
  </si>
  <si>
    <t xml:space="preserve">поселения на 2024 год и на плановый </t>
  </si>
  <si>
    <t xml:space="preserve">период 2025 и 2026 годов           </t>
  </si>
  <si>
    <t xml:space="preserve">    от «     »   декабря  2023 г. №          </t>
  </si>
  <si>
    <t>Наименование</t>
  </si>
  <si>
    <t>Код бюджетной классификации</t>
  </si>
  <si>
    <t>2025 год</t>
  </si>
  <si>
    <t>2026 год</t>
  </si>
  <si>
    <t>ИСТОЧНИКИ ВНУТРЕННЕГО ФИНАНСИРОВАНИЯ ДЕФИЦИТА БЮДЖЕТА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</si>
  <si>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</si>
  <si>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</si>
  <si>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денежных средств бюджетов поселений</t>
  </si>
  <si>
    <t>Уменьшение остатков средств бюджетов</t>
  </si>
  <si>
    <t>Уменьшение прочих остатков денежных средств бюджетов поселений</t>
  </si>
  <si>
    <t xml:space="preserve">  </t>
  </si>
  <si>
    <t>Приложение 2</t>
  </si>
  <si>
    <t>к Решению Совета народных депутатов поселения</t>
  </si>
  <si>
    <t xml:space="preserve">            (тыс.рублей)</t>
  </si>
  <si>
    <t>Код показателя</t>
  </si>
  <si>
    <t>Наименование показателя</t>
  </si>
  <si>
    <t>Сумма на 2024 год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</si>
  <si>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</si>
  <si>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</si>
  <si>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</si>
  <si>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</si>
  <si>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</si>
  <si>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</si>
  <si>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</si>
  <si>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</si>
  <si>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</si>
  <si>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Земельный  налог с организаций, обладающих земельным участком, расположенным в границах сельских поселений</t>
  </si>
  <si>
    <t>Земельный  налог с физических лиц, обладающих земельным участком, расположенным в границах сельских поселений</t>
  </si>
  <si>
    <t>Государственная пошлина</t>
  </si>
  <si>
    <t>Государственная    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</si>
  <si>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</si>
  <si>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1 11 05025 10 0000 120</t>
  </si>
  <si>
    <t>Доходы ,получаемые в виде арендной платы ,а также средства от продажи права на заключение договоров аренды за земли, находящие в собственности сельских поселений  (за исключением земельных участков муниципальных  бюджетных и автономных учреждений)</t>
  </si>
  <si>
    <t xml:space="preserve">1 16 00000 00 0000 000 </t>
  </si>
  <si>
    <t>Штрафы, санкции и возмещение ущерба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</si>
  <si>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</si>
  <si>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Безвозмездные поступления </t>
  </si>
  <si>
    <t xml:space="preserve">Дотации бюджетам бюджетной системы  Российской Федерации </t>
  </si>
  <si>
    <t>Дотации бюджетам сельских поселений на выравнивание  бюджетной обеспеченности</t>
  </si>
  <si>
    <t>Субсидии бюджетам бюджетной системы   Российской Федерации</t>
  </si>
  <si>
    <t>2 02 29999 10 0000 150</t>
  </si>
  <si>
    <t>Прочие субсидии бюджетам сельских поселений/мест.иниц./</t>
  </si>
  <si>
    <t>2 02 30000 00 0000 150</t>
  </si>
  <si>
    <t xml:space="preserve">Субвенции бюджетам бюджетной системы   Российской Федерации </t>
  </si>
  <si>
    <t>Субвенция бюджетам сельских поселений на осуществление полномочий по первичному воинскому учету на территориях, где отсутствуют военные комиссариаты</t>
  </si>
  <si>
    <t>Иные межбюджетные трансферты</t>
  </si>
  <si>
    <t>Прочие безвозмездные поступления</t>
  </si>
  <si>
    <t>Прочие безвозмездные поступления в бюджеты сельских поселений(прочие поступления)</t>
  </si>
  <si>
    <t>ВСЕГО:</t>
  </si>
  <si>
    <t xml:space="preserve">  Дотации бюджетам сельских поселений на поддержку мер по обеспечению сбалансированности бюджетов</t>
  </si>
  <si>
    <r>
      <t xml:space="preserve">Безвозмездные поступления от других бюджетов бюджетной системы </t>
    </r>
    <r>
      <rPr>
        <b/>
        <i/>
        <sz val="12"/>
        <color theme="1"/>
        <rFont val="Times New Roman"/>
        <family val="1"/>
        <charset val="204"/>
      </rPr>
      <t>Российской Федерации</t>
    </r>
  </si>
  <si>
    <t>к Решению Совета народных депутатов</t>
  </si>
  <si>
    <t>Приложение 4</t>
  </si>
  <si>
    <t xml:space="preserve">к Решению Совета народных депутатов </t>
  </si>
  <si>
    <t>Михайловского сельского поселения</t>
  </si>
  <si>
    <t xml:space="preserve">ВЕДОМСТВЕННАЯ СТРУКТУРА </t>
  </si>
  <si>
    <t>РАСХОДОВ  БЮДЖЕТА МИХАЙЛОВСКОГО СЕЛЬСКОГО ПОСЕЛЕНИЯ</t>
  </si>
  <si>
    <t>ГРБС</t>
  </si>
  <si>
    <t>Рз</t>
  </si>
  <si>
    <t>ПР</t>
  </si>
  <si>
    <t>ЦСР</t>
  </si>
  <si>
    <t>ВР</t>
  </si>
  <si>
    <t>Сумма</t>
  </si>
  <si>
    <t>АДМИНИСТРАЦИЯ МИХАЙЛОВСКОГО СЕЛЬСКОГО ПОСЕЛЕНИЯ НОВОХОПЕРСКОГО РАЙОНА ВОРОНЕЖСКОЙ ОБЛАСТИ</t>
  </si>
  <si>
    <t>ОБЩЕГОСУДАРСТВЕННЫЕ ВОПРОСЫ</t>
  </si>
  <si>
    <t>О1</t>
  </si>
  <si>
    <t>Функционирование высшего должностного лица субъекта Российской Федерации и муниципального образования</t>
  </si>
  <si>
    <t>О2</t>
  </si>
  <si>
    <t>Муниципальная программа Михайловского сельского поселения «Развитие муниципального управления Михайловского сельского поселения Новохоперского муниципального района»</t>
  </si>
  <si>
    <t>01 0 00  00000</t>
  </si>
  <si>
    <t>Основное мероприятие «Финансовое и материально – техническое обеспечение деятельности органов местного самоуправления Михайловского сельского поселения Новохоперского муниципального района</t>
  </si>
  <si>
    <t>01 0 01 00000</t>
  </si>
  <si>
    <t>Расходы на обеспечение функций муниципальных органов местного самоуправления (Расходы на выплату персоналу в целях обеспечения  выполнения функций государственными (муниципальными) органами, казенными учреждениями ,органами управления государственными внебюджетными фондами)</t>
  </si>
  <si>
    <t>01 0 01 92010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</si>
  <si>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</si>
  <si>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О4</t>
  </si>
  <si>
    <r>
      <t xml:space="preserve"> </t>
    </r>
    <r>
      <rPr>
        <sz val="10"/>
        <color theme="1"/>
        <rFont val="Times New Roman"/>
        <family val="1"/>
        <charset val="204"/>
      </rPr>
      <t>Муниципальная программа Михайловского сельского поселения «Развитие муниципального управления Михайловского сельского поселения Новохоперского муниципального района»</t>
    </r>
  </si>
  <si>
    <t>Выполнение других расходных обязательств (Иные бюджетные ассигнования)</t>
  </si>
  <si>
    <t>Расходы на обеспечение функций муниципальных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</si>
  <si>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муниципальных органов местного самоуправления (Закупка товаров, работ и услуг для обеспечения государственных (муниципальных)  нужд)</t>
  </si>
  <si>
    <t>Обеспечение проведение выборов и референдумов</t>
  </si>
  <si>
    <t>Основное мероприятие «Проведение выборов в представительный орган сельского поселения»</t>
  </si>
  <si>
    <t>Проведение выборов в Совет народных депутатов Михайловского сельского поселения (Иные бюджетные ассигнования)</t>
  </si>
  <si>
    <t>Резервные фонды</t>
  </si>
  <si>
    <t>Основное мероприятие «Резервный фонд администрации Михайловского сельского поселения»</t>
  </si>
  <si>
    <t>Резервный фонд органов местного самоуправления  (финансовое обеспечение непредвиденных расходов)(Иные бюджетные ассигнования)</t>
  </si>
  <si>
    <t>Другие общегосударственные вопросы</t>
  </si>
  <si>
    <t>Основное мероприятие «Передача полномочий  другим бюджетам с бюджета Михайловского сельского поселения»</t>
  </si>
  <si>
    <t>Расходы на обеспечение функций муниципальных органов местного самоуправления (Иные межбюджетные трансферты)</t>
  </si>
  <si>
    <t>НАЦИОНАЛЬНАЯ ОБОРОНА</t>
  </si>
  <si>
    <t>Мобилизационная  и вневойсковая подготовка</t>
  </si>
  <si>
    <t>О3</t>
  </si>
  <si>
    <t>Основное мероприятие «Осуществление  первичного воинского учета на территориях, где отсутствуют военные комиссариаты»</t>
  </si>
  <si>
    <t>Мобилизационная и вневойсковая подготовка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</si>
  <si>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Мобилизационная и вневойсковая подготовка (Закупка товаров, работ и услуг для государственных (муниципальных)  нужд)</t>
  </si>
  <si>
    <t>Национальная безопасность и правоохранительная деятельность</t>
  </si>
  <si>
    <t>Обеспечение пожарной безопасности</t>
  </si>
  <si>
    <t>Обеспечение пожарной безопасности в рамках муниципальной программы Михайловского сельского поселения «Развитие муниципального управления Михайловского сельского поселения Новохоперского муниципального района»(Закупка товаров, работ и услуг для обеспечения государственных (муниципальных )нужд)</t>
  </si>
  <si>
    <t>НАЦИОНАЛЬНАЯ ЭКОНОМИКА</t>
  </si>
  <si>
    <t>Дорожное хозяйство (дорожные фонды)</t>
  </si>
  <si>
    <t>О9</t>
  </si>
  <si>
    <t>Муниципальная программа «Благоустройство территории и развитие жилищно-коммунального хозяйства Михайловского сельского поселения »</t>
  </si>
  <si>
    <t>Основное мероприятие «Расходы по дорожному хозяйству (дорожному фонду) на территории Михайловского сельского поселения»</t>
  </si>
  <si>
    <t>Выполнение других расходных обязательств по дорожному хозяйству (дорожному фонду) (Закупка товаров, работ и услуг для обеспечения государственных (муниципальных)  нужд)</t>
  </si>
  <si>
    <t>ЖИЛИЩНО-КОММУНАЛЬНОЕ ХОЗЯЙСТВО</t>
  </si>
  <si>
    <t>Коммунальное хозяйство</t>
  </si>
  <si>
    <t>Основное мероприятие «Расходы поселения на коммунальное хозяйство»</t>
  </si>
  <si>
    <t>Выполнение других расходных обязательств по коммунальному хозяйству  (Закупка товаров, работ и услуг для обеспечения государственных (муниципальных)  нужд</t>
  </si>
  <si>
    <t>Благоустройство</t>
  </si>
  <si>
    <t>Основное мероприятие «Уличное освещение»</t>
  </si>
  <si>
    <t>Выполнение других расходных обязательств по уличному освещению (Закупка товаров, работ и услуг для обеспечения  государственных (муниципальных)  нужд)</t>
  </si>
  <si>
    <t>Расходные  обязательства  по уличному освещению (Закупка товаров, работ и услуг для обеспечения  государственных (муниципальных)  нужд)</t>
  </si>
  <si>
    <t>Основное мероприятие «Организация и содержание мест захоронения»</t>
  </si>
  <si>
    <t>Выполнение других расходных обязательств по организации и содержанию мест захоронения (Закупка товаров, работ и услуг для обеспечения  государственных (муниципальных)  нужд)</t>
  </si>
  <si>
    <t>Основное мероприятие «Прочие мероприятия по благоустройству населенных пунктов  Михайловского сельского поселения»</t>
  </si>
  <si>
    <t>Выполнение других расходных обязательств по прочим мероприятиям по благоустройству (Закупка товаров, работ и услуг для обеспечения  государственных (муниципальных)  нужд)</t>
  </si>
  <si>
    <t>Основное мероприятие «Ремонт и содержание объектов водоснабжения»</t>
  </si>
  <si>
    <t>Мероприятие по ремонту и содержанию объектов водоснабжения (Закупка товаров ,работ и  услуг для обеспечения государственных (муниципальных) нужд)</t>
  </si>
  <si>
    <t>СОЦИАЛЬНАЯ ПОЛИТИКА</t>
  </si>
  <si>
    <t>Пенсионное обеспечение</t>
  </si>
  <si>
    <t>Муниципальная программа Михайловского сельского поселения «Развитие муниципального управления Михайловского сельского поселения Новохоперского  муниципального района»</t>
  </si>
  <si>
    <t>Основное мероприятие «Выплата пенсии за выслугу лет лицам , замещавших должности муниципальной службы в Михайловском сельском поселении»</t>
  </si>
  <si>
    <t>Доплаты к пенсиям муниципальных служащих Михайловского сельского поселения (Социальное обеспечение и иные выплаты населению)</t>
  </si>
  <si>
    <t>МКУК МИХАЙЛОВСКОГО СЕЛЬСКОГО ПОСЕЛЕНИЯ НОВОХОПЕРСКОГО РАЙОНА ВОРОНЕЖСКОЙ ОБЛАСТИ «МИХАЙЛОВСКИЙ КДЦ»</t>
  </si>
  <si>
    <t>КУЛЬТУРА И КИНЕМАТОГРАФИЯ</t>
  </si>
  <si>
    <t>О8</t>
  </si>
  <si>
    <t>Культура</t>
  </si>
  <si>
    <t>Муниципальная программа Михайловского сельского поселения «Развитие культуры  Михайловского сельского поселения Новохопёрского муниципального района»</t>
  </si>
  <si>
    <t>Основное мероприятие «Культурно- досуговая деятельность на территории Михайловского сельского поселения»</t>
  </si>
  <si>
    <t>Расходы на обеспечение деятельности (оказание услуг)  муниципальных учреждений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</si>
  <si>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(оказание услуг) государственных учреждений  (Закупка товаров, работ и услуг для обеспечения государственных (муниципальных)  нужд)</t>
  </si>
  <si>
    <t>01 0 01 90200</t>
  </si>
  <si>
    <t>01 0 00 00000</t>
  </si>
  <si>
    <t>01 0 06 91430</t>
  </si>
  <si>
    <t>01 0 00 00000 </t>
  </si>
  <si>
    <t>01 0 0000000</t>
  </si>
  <si>
    <t>01 0 04 00000</t>
  </si>
  <si>
    <t>01 0 04 90540</t>
  </si>
  <si>
    <t>01 0 00 0000</t>
  </si>
  <si>
    <t>01 0 03 0000</t>
  </si>
  <si>
    <t>01 0 03 51180</t>
  </si>
  <si>
    <t>02 0 00 00000</t>
  </si>
  <si>
    <t>02 0 01 00000</t>
  </si>
  <si>
    <t>02 0 01 90200</t>
  </si>
  <si>
    <t>02 0 08 00000</t>
  </si>
  <si>
    <t>02 0 08 90200</t>
  </si>
  <si>
    <t>02 0 02 00000</t>
  </si>
  <si>
    <t>02 0 02  90210</t>
  </si>
  <si>
    <t>02 0 02  S8670</t>
  </si>
  <si>
    <t>02 0 05 00000</t>
  </si>
  <si>
    <t>02 0 05  90240</t>
  </si>
  <si>
    <t>02 0 06  00000</t>
  </si>
  <si>
    <t>02 0 06  90250</t>
  </si>
  <si>
    <t>02 0 06  S8910</t>
  </si>
  <si>
    <t>01 0 02 00000</t>
  </si>
  <si>
    <t>01 0 02 90470</t>
  </si>
  <si>
    <t>03 0 00 00000</t>
  </si>
  <si>
    <t>03 0 01 00000</t>
  </si>
  <si>
    <t>03 0 01 00590</t>
  </si>
  <si>
    <t xml:space="preserve">"О бюджете Михайловского сельского </t>
  </si>
  <si>
    <t xml:space="preserve">                                                                                                                                                                                тыс. рублей</t>
  </si>
  <si>
    <t>Обеспечение противопожарной безопасности</t>
  </si>
  <si>
    <t>01 0 06 00000</t>
  </si>
  <si>
    <t>Выполнение других расходных обязательств по прочим мероприятиям  (Закупка товаров, работ и услуг для обеспечения государственных (муниципальных)  нужд)</t>
  </si>
  <si>
    <t xml:space="preserve">                                                                  к Решению Совета народных депутатов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</si>
  <si>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</si>
  <si>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муниципальных органов местного самоуправления (Закупка товаров, работ и услуг для обеспечения  государственных (муниципальных)  нужд)</t>
  </si>
  <si>
    <t>Муниципальная программа  Михайловского сельского поселения «Развитие муниципального управления Михайловского сельского поселения Новохоперского муниципального района»</t>
  </si>
  <si>
    <t>Резервный фонд органов местного самоуправления  (финансовое обеспечение непредвиденных расходов (Иные бюджетные ассигнования)</t>
  </si>
  <si>
    <t> 500</t>
  </si>
  <si>
    <t>Мобилизационная и вневойсковая подготовка (Закупка товаров, работ и услуг для обеспечения государственных (муниципальных)  нужд)</t>
  </si>
  <si>
    <t>Обеспечение пожарной безопасности в рамках муниципальной программы Михайловского сельского поселения «Развитие муниципального управления Михайловского сельского поселения Новохоперского муниципального района»(Закупка товаров, работ и услуг для обеспечения  государственных (муниципальных )нужд)</t>
  </si>
  <si>
    <t>02006S8430</t>
  </si>
  <si>
    <t>Муниципальная программа «Благоустройство территории и развитие жилищно-коммунального хозяйства Михайловского сельского поселения»</t>
  </si>
  <si>
    <t>Выполнение других расходных обязательств по дорожному хозяйству (дорожному фонду (Закупка товаров, работ и услуг для обеспечения государственных (муниципальных)  нужд)</t>
  </si>
  <si>
    <t>Выполнение других расходных обязательств по уличному освещению (Закупка товаров, работ и услуг для обеспечения государственных (муниципальных)  нужд)</t>
  </si>
  <si>
    <t>Расходные обязательства  по уличному освещению (Закупка товаров, работ и услуг для обеспечения  государственных (муниципальных)  нужд)</t>
  </si>
  <si>
    <t>02002S8670</t>
  </si>
  <si>
    <t>Выполнение других расходных обязательств по организации и содержанию мест захоронения (Закупка товаров, работ и услуг для обеспечения государственных (муниципальных)  нужд)</t>
  </si>
  <si>
    <t>02 0 05 90240</t>
  </si>
  <si>
    <t>02 0 06 00000</t>
  </si>
  <si>
    <t>Выполнение других расходных обязательств по прочим мероприятиям по благоустройству (Закупка товаров, работ и услуг для обеспечения государственных (муниципальных)  нужд)</t>
  </si>
  <si>
    <t>02 0 06 90250</t>
  </si>
  <si>
    <t>02 0 06 S8910</t>
  </si>
  <si>
    <t>02 0 06 78910</t>
  </si>
  <si>
    <t>Расходы на обеспечение деятельности (оказание услуг) государственных учреждений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</si>
  <si>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 xml:space="preserve"> Расходы на обеспечение деятельности (оказание услуг) государственных учреждений (Иные бюджетные ассигнования)</t>
  </si>
  <si>
    <t xml:space="preserve"> Приложение 6</t>
  </si>
  <si>
    <t xml:space="preserve">                                            Михайловского  сельского поселения «О бюджете Михайловского сельского поселения</t>
  </si>
  <si>
    <t>тыс.рублей</t>
  </si>
  <si>
    <t>№ п/п</t>
  </si>
  <si>
    <t>РЗ</t>
  </si>
  <si>
    <t xml:space="preserve">Сумма </t>
  </si>
  <si>
    <t>В С Е Г О</t>
  </si>
  <si>
    <t xml:space="preserve">Муниципальная программа Михайловского сельского поселения «Развитие муниципального управления Михайловского сельского поселения Новохоперского муниципального района» </t>
  </si>
  <si>
    <r>
      <t xml:space="preserve"> </t>
    </r>
    <r>
      <rPr>
        <sz val="10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Передача полномочий другим бюджетам с бюджета  Михайловского сельского поселения (Иные бюджетные трансферты) </t>
    </r>
  </si>
  <si>
    <t xml:space="preserve">Обеспечение пожарной безопасности в рамках муниципальной программы Михайловского сельского поселения «Развитие муниципального управления Михайловского сельского поселения Новохоперского муниципального района»(Закупка товаров, работ и услуг для обеспечения государственных (муниципальных )нужд)                                                       </t>
  </si>
  <si>
    <t>Основное мероприятие «Выплата пенсии за выслугу лет лицам ,замещавших должности муниципальной службы в Михайловском сельском поселении»</t>
  </si>
  <si>
    <t>Доплаты к пенсиям муниципальных служащих Михайловского сельского  поселения(Социальное обеспечение и иные выплаты населению)</t>
  </si>
  <si>
    <t>01 0 03 00000</t>
  </si>
  <si>
    <t>Мобилизационная и вневойсковая подготовка в рамках муниципальной программы Михайловского сельского поселения «Развитие муниципального управления Михайловского сельского поселения Новохоперского муниципального района» (Закупка товаров, работ и услуг для обеспечения государственных (муниципальных)  нужд)</t>
  </si>
  <si>
    <t>Резервный фонд органов местного самоуправления  (финансовое обеспечение непредвиденных расходов) (Иные бюджетные ассигнования)</t>
  </si>
  <si>
    <t xml:space="preserve">02 0 00 00000 </t>
  </si>
  <si>
    <t>02 0  08 00000</t>
  </si>
  <si>
    <t>02 0  08 90200</t>
  </si>
  <si>
    <t>02 0 02 90210</t>
  </si>
  <si>
    <t>О5</t>
  </si>
  <si>
    <t>Расходные обязательства  по уличному освещению (Закупка товаров, работ и услуг для обеспечения государственных (муниципальных)  нужд)</t>
  </si>
  <si>
    <t>02 0 02 S8670</t>
  </si>
  <si>
    <t xml:space="preserve">Муниципальная программа Михайловского сельского поселения «Развитие культуры Михайловского сельского поселения Новохопёрского муниципального района» </t>
  </si>
  <si>
    <t>Расходы на обеспечение деятельности (оказание услуг) государственных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</si>
  <si>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(оказание услуг) государственных учреждений (Закупка товаров, работ и услуг для обеспечения государственных (муниципальных)  нужд)</t>
  </si>
  <si>
    <t>1.1</t>
  </si>
  <si>
    <t>1.1.1.</t>
  </si>
  <si>
    <t>1.1.2</t>
  </si>
  <si>
    <t>1.1.3</t>
  </si>
  <si>
    <t>1.1.4</t>
  </si>
  <si>
    <t>1.1.5</t>
  </si>
  <si>
    <t>1.1.6</t>
  </si>
  <si>
    <t>1.1.7</t>
  </si>
  <si>
    <t>1.1.8</t>
  </si>
  <si>
    <t>1.2</t>
  </si>
  <si>
    <t>1.2.1</t>
  </si>
  <si>
    <t>1.3</t>
  </si>
  <si>
    <t>1.3.1</t>
  </si>
  <si>
    <t>1.3.2</t>
  </si>
  <si>
    <t>1.4</t>
  </si>
  <si>
    <t>1.4.1</t>
  </si>
  <si>
    <t>2.1</t>
  </si>
  <si>
    <t>2.2</t>
  </si>
  <si>
    <t>2.2.1</t>
  </si>
  <si>
    <t>2.2.2</t>
  </si>
  <si>
    <t>2.3</t>
  </si>
  <si>
    <t>2.3.1</t>
  </si>
  <si>
    <t>2.4</t>
  </si>
  <si>
    <t>2.4.1</t>
  </si>
  <si>
    <t>2.4.2</t>
  </si>
  <si>
    <t>2.5</t>
  </si>
  <si>
    <t>2.5.1</t>
  </si>
  <si>
    <t>2.6</t>
  </si>
  <si>
    <t>2.6.1</t>
  </si>
  <si>
    <t>2.6.2</t>
  </si>
  <si>
    <t>2.6.3</t>
  </si>
  <si>
    <t>3</t>
  </si>
  <si>
    <t>3.1</t>
  </si>
  <si>
    <t>3.1.2</t>
  </si>
  <si>
    <t>3.1.3</t>
  </si>
  <si>
    <t>01</t>
  </si>
  <si>
    <t>02</t>
  </si>
  <si>
    <t>07</t>
  </si>
  <si>
    <t>04</t>
  </si>
  <si>
    <t>03</t>
  </si>
  <si>
    <t>09</t>
  </si>
  <si>
    <t>05</t>
  </si>
  <si>
    <t>08</t>
  </si>
  <si>
    <t xml:space="preserve">                                                                                                                           Приложение 8                                                                                         </t>
  </si>
  <si>
    <t>марта</t>
  </si>
  <si>
    <t xml:space="preserve">                                                                   марта</t>
  </si>
  <si>
    <t xml:space="preserve">     </t>
  </si>
  <si>
    <r>
      <t xml:space="preserve">                                                    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Приложение 2</t>
    </r>
  </si>
  <si>
    <t>Приложение 3</t>
  </si>
  <si>
    <t xml:space="preserve">                           </t>
  </si>
  <si>
    <t>Основное мероприятие «Обустройство контейнерных площадок»</t>
  </si>
  <si>
    <t>02 0 08 S8000</t>
  </si>
  <si>
    <t xml:space="preserve"> Приложение 4</t>
  </si>
  <si>
    <t xml:space="preserve"> Приложение 5</t>
  </si>
  <si>
    <t>от</t>
  </si>
  <si>
    <t>01 0 01 79180</t>
  </si>
  <si>
    <t>01 0 01 70100</t>
  </si>
  <si>
    <t>0</t>
  </si>
  <si>
    <t>Межбюджетные трансферты, передаваемые бюджетам сельских поселений 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(дор.фонд)</t>
  </si>
  <si>
    <t>02 0 028 S8000</t>
  </si>
  <si>
    <t>02 0 08 S8910</t>
  </si>
  <si>
    <t>0001 00 00000 00 0000 000</t>
  </si>
  <si>
    <t>0001 01 00000 00 0000 000</t>
  </si>
  <si>
    <t>0001 05 00000 00 0000 000</t>
  </si>
  <si>
    <t xml:space="preserve">0001 01 02000 01 0000 110 </t>
  </si>
  <si>
    <t>0001 05 02000 02 0000 110</t>
  </si>
  <si>
    <t>0001 05 03000 01 0000 110</t>
  </si>
  <si>
    <t>0001 06 00000 00 0000 000</t>
  </si>
  <si>
    <t>0001 06 01030 10 0000 110</t>
  </si>
  <si>
    <t>000 1 06 06000 00 0000 000</t>
  </si>
  <si>
    <t>000 1 06 06033 10 0000 110</t>
  </si>
  <si>
    <t xml:space="preserve"> 0001 06 06043 10 0000 110</t>
  </si>
  <si>
    <t>0001 08 00000 00 0000 000</t>
  </si>
  <si>
    <t xml:space="preserve">0001 08 04020 01 0000 110   </t>
  </si>
  <si>
    <t>0001 11 00000 00 0000 000</t>
  </si>
  <si>
    <t>0001 16 07090 10 0000 140</t>
  </si>
  <si>
    <t>0002 00 00000 00 0000 000</t>
  </si>
  <si>
    <t>0002 02 00000 00 0000 000</t>
  </si>
  <si>
    <t>0002 02 10000 00 0000 150</t>
  </si>
  <si>
    <t>0002  02 15001 10 0000 150</t>
  </si>
  <si>
    <t>0002  02 15002 10 0000 150</t>
  </si>
  <si>
    <t>0002 02 20000 00 0000 150</t>
  </si>
  <si>
    <t xml:space="preserve">0002 02 35118 10 0000 150 </t>
  </si>
  <si>
    <t>0002 02 40000 00 0000 150</t>
  </si>
  <si>
    <t>0002 02 40014 10 0000 150</t>
  </si>
  <si>
    <t>0002  02 49999 10 0000 150</t>
  </si>
  <si>
    <t>0002 07 000000000000 150</t>
  </si>
  <si>
    <t>0002 07 05030 10 0001 150</t>
  </si>
  <si>
    <t>00001 00 00 00 00 0000 000</t>
  </si>
  <si>
    <t>00001 05 00 00 00 0000 000</t>
  </si>
  <si>
    <t>00001 05 00 00 00 0000 500</t>
  </si>
  <si>
    <t>00001 05 02 01 10 0000 510</t>
  </si>
  <si>
    <t>00001 05 00 00 00 0000 600</t>
  </si>
  <si>
    <t>00001 05 02 01 10 0000 610</t>
  </si>
  <si>
    <t xml:space="preserve">«О  бюджете Михайловского сельского поселения на 2025 год </t>
  </si>
  <si>
    <t>и плановый период 2026 и 2027 годов»</t>
  </si>
  <si>
    <t xml:space="preserve">от   «26 »  декабря 2024г.  №91        </t>
  </si>
  <si>
    <t xml:space="preserve">Поступление доходов бюджета поселения по кодам видов доходов, подвидов доходов  на 2025год  </t>
  </si>
  <si>
    <t>0002  02 16001 10 0000 150</t>
  </si>
  <si>
    <t>Прочие  межбюджетные трансферты,передаваемые бюджетам сельских поселений (кап.рем.дорог-2000т.р.  МБТ на приобр.автотранспорта-0,0 т.р.  улич.освещ.-63,93349 0,0т.руб. обуст.конт.площ.-0,0 тыс. р.на выпл.премии главам пос0,0 тыс р..)</t>
  </si>
  <si>
    <t xml:space="preserve">                                                                                "О бюджете Михайловского сельского                                                                                                                                                                                                                                                         поселения на 2025 год и на  плановый                                                                                                                                                                                                                                                                                                      период 2026 и 2027 годов" </t>
  </si>
  <si>
    <t xml:space="preserve">                                                                                              от "26  " декабря 2024 г.   № 91</t>
  </si>
  <si>
    <t>2027 год</t>
  </si>
  <si>
    <t xml:space="preserve">от «  26 » декабря 2024г.  № 91 </t>
  </si>
  <si>
    <t>НА 2025 ГОД</t>
  </si>
  <si>
    <t>02 0 01  9Д130</t>
  </si>
  <si>
    <t>Капитальный ремонт  иремонь автомобильных дорог местного значения (Закупка товаров, работ и услуг для обеспечения государственных (муниципальных)  нужд)</t>
  </si>
  <si>
    <t>поселения  на 2025 и плановый период 2026 и 2027 годов "</t>
  </si>
  <si>
    <t>Распределение бюджетных ассигнований по разделам, подразделам,                                                                                                                                                                                                                                                                                                                                                                                                           целевым статьям (муниципальным программам Михайловского поселения),                                                                                                                                                                                                                                                                                                                                                                                        группам видов расходов разделам, подразделам классификации расходов                                                                                                                                                                                                                                                                                                                                                                                                      бюджета поселения на 2025 год</t>
  </si>
  <si>
    <t xml:space="preserve">        от «  26  » декабря  2024 г. № 91 </t>
  </si>
  <si>
    <t>020019Д130</t>
  </si>
  <si>
    <t>на 2025 и на плановый период 2026 и 2027 годов  "</t>
  </si>
  <si>
    <t xml:space="preserve">        от «26  » декабря 2024 г. №  91</t>
  </si>
  <si>
    <t xml:space="preserve">                             Распределение бюджетных ассигнований по целевым статьям (муниципальным программам Михайловского поселения), группам видов расходов, разделам, подразделам классификации расходов бюджета поселения на 2025 год</t>
  </si>
  <si>
    <t xml:space="preserve">        "26 "     февраля 2025 г         </t>
  </si>
  <si>
    <t>"  26" февраля</t>
  </si>
  <si>
    <t>2025 г.   №94</t>
  </si>
  <si>
    <t xml:space="preserve">Сумма  тыс. рублей   </t>
  </si>
  <si>
    <t>№ 94</t>
  </si>
  <si>
    <t>Источники внутреннего финансирования дефицита бюджета поселения на 2025 год  и на плановый период 2026 и 2027годов</t>
  </si>
  <si>
    <t xml:space="preserve">                                                              от  "26     " февраля 2025г. №94  </t>
  </si>
  <si>
    <t xml:space="preserve">   от   "26  "   февраля  2025 г.   №94    </t>
  </si>
  <si>
    <t>тыс.руб.</t>
  </si>
  <si>
    <t xml:space="preserve">        от  "26"февраля 2025 г. №94</t>
  </si>
  <si>
    <t>тыс.руб</t>
  </si>
  <si>
    <r>
      <t xml:space="preserve">                                 </t>
    </r>
    <r>
      <rPr>
        <sz val="12"/>
        <color theme="1"/>
        <rFont val="Times New Roman"/>
        <family val="1"/>
        <charset val="204"/>
      </rPr>
      <t>Приложение 1</t>
    </r>
  </si>
  <si>
    <t xml:space="preserve">                                                                   к Решению Совета народных депутатов</t>
  </si>
  <si>
    <t xml:space="preserve">                                                                       к Решению Совета народных депутатов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</si>
</sst>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2" fillId="0" borderId="0" xfId="0" applyFont="1" applyAlignment="1"/>
    <xf numFmtId="0" fontId="4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9" fillId="0" borderId="0" xfId="0" applyFont="1"/>
    <xf numFmtId="0" fontId="6" fillId="0" borderId="6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wrapText="1"/>
    </xf>
    <xf numFmtId="0" fontId="13" fillId="0" borderId="3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3" fillId="0" borderId="0" xfId="0" applyFont="1"/>
    <xf numFmtId="0" fontId="11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vertical="top" wrapText="1"/>
    </xf>
    <xf numFmtId="0" fontId="12" fillId="0" borderId="3" xfId="0" applyFont="1" applyBorder="1" applyAlignment="1">
      <alignment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0" xfId="0"/>
    <xf numFmtId="0" fontId="14" fillId="0" borderId="3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14" fillId="0" borderId="8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4" fillId="0" borderId="2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3" xfId="0" applyFont="1" applyBorder="1"/>
    <xf numFmtId="0" fontId="1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" fillId="2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14" fillId="2" borderId="2" xfId="0" applyFont="1" applyFill="1" applyBorder="1" applyAlignment="1">
      <alignment wrapText="1"/>
    </xf>
    <xf numFmtId="0" fontId="14" fillId="0" borderId="2" xfId="0" applyFont="1" applyBorder="1"/>
    <xf numFmtId="0" fontId="16" fillId="0" borderId="2" xfId="0" applyFont="1" applyBorder="1"/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15" fillId="0" borderId="7" xfId="0" applyFont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0" fillId="0" borderId="12" xfId="0" applyBorder="1"/>
    <xf numFmtId="0" fontId="14" fillId="0" borderId="11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3" xfId="0" applyFont="1" applyBorder="1"/>
    <xf numFmtId="0" fontId="1" fillId="0" borderId="12" xfId="0" applyFont="1" applyBorder="1"/>
    <xf numFmtId="0" fontId="14" fillId="2" borderId="7" xfId="0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0" fillId="0" borderId="0" xfId="0"/>
    <xf numFmtId="0" fontId="1" fillId="2" borderId="0" xfId="0" applyFont="1" applyFill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2" xfId="0" applyFont="1" applyBorder="1"/>
    <xf numFmtId="0" fontId="5" fillId="0" borderId="3" xfId="0" applyFont="1" applyBorder="1" applyAlignment="1">
      <alignment wrapText="1"/>
    </xf>
    <xf numFmtId="0" fontId="7" fillId="0" borderId="3" xfId="0" applyFont="1" applyBorder="1"/>
    <xf numFmtId="0" fontId="5" fillId="0" borderId="3" xfId="0" applyFont="1" applyBorder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7" xfId="0" applyFont="1" applyFill="1" applyBorder="1" applyAlignment="1">
      <alignment wrapText="1"/>
    </xf>
    <xf numFmtId="0" fontId="7" fillId="2" borderId="7" xfId="0" applyFont="1" applyFill="1" applyBorder="1"/>
    <xf numFmtId="0" fontId="2" fillId="2" borderId="7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/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/>
    </xf>
    <xf numFmtId="0" fontId="7" fillId="0" borderId="10" xfId="0" applyFont="1" applyBorder="1" applyAlignment="1">
      <alignment wrapText="1"/>
    </xf>
    <xf numFmtId="0" fontId="7" fillId="0" borderId="3" xfId="0" applyFont="1" applyBorder="1" applyAlignment="1">
      <alignment wrapText="1"/>
    </xf>
    <xf numFmtId="49" fontId="5" fillId="0" borderId="2" xfId="0" applyNumberFormat="1" applyFont="1" applyBorder="1"/>
    <xf numFmtId="49" fontId="7" fillId="0" borderId="2" xfId="0" applyNumberFormat="1" applyFont="1" applyBorder="1"/>
    <xf numFmtId="0" fontId="5" fillId="0" borderId="10" xfId="0" applyFont="1" applyBorder="1" applyAlignment="1">
      <alignment wrapText="1"/>
    </xf>
    <xf numFmtId="0" fontId="1" fillId="2" borderId="12" xfId="0" applyFont="1" applyFill="1" applyBorder="1" applyAlignment="1">
      <alignment wrapText="1"/>
    </xf>
    <xf numFmtId="49" fontId="7" fillId="0" borderId="12" xfId="0" applyNumberFormat="1" applyFont="1" applyBorder="1"/>
    <xf numFmtId="49" fontId="5" fillId="0" borderId="9" xfId="0" applyNumberFormat="1" applyFont="1" applyBorder="1"/>
    <xf numFmtId="164" fontId="18" fillId="0" borderId="3" xfId="0" applyNumberFormat="1" applyFont="1" applyBorder="1" applyAlignment="1">
      <alignment horizontal="center"/>
    </xf>
    <xf numFmtId="164" fontId="18" fillId="0" borderId="3" xfId="0" applyNumberFormat="1" applyFont="1" applyBorder="1"/>
    <xf numFmtId="164" fontId="19" fillId="0" borderId="3" xfId="0" applyNumberFormat="1" applyFont="1" applyBorder="1" applyAlignment="1">
      <alignment horizontal="center"/>
    </xf>
    <xf numFmtId="164" fontId="19" fillId="0" borderId="3" xfId="0" applyNumberFormat="1" applyFont="1" applyBorder="1"/>
    <xf numFmtId="1" fontId="5" fillId="0" borderId="2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left"/>
    </xf>
    <xf numFmtId="49" fontId="1" fillId="2" borderId="3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/>
    </xf>
    <xf numFmtId="49" fontId="14" fillId="2" borderId="3" xfId="0" applyNumberFormat="1" applyFont="1" applyFill="1" applyBorder="1" applyAlignment="1">
      <alignment horizontal="center" wrapText="1"/>
    </xf>
    <xf numFmtId="49" fontId="14" fillId="2" borderId="3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2" xfId="0" applyNumberFormat="1" applyFont="1" applyFill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49" fontId="15" fillId="0" borderId="7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/>
    </xf>
    <xf numFmtId="49" fontId="16" fillId="0" borderId="3" xfId="0" applyNumberFormat="1" applyFont="1" applyBorder="1" applyAlignment="1">
      <alignment horizontal="center" wrapText="1"/>
    </xf>
    <xf numFmtId="49" fontId="14" fillId="0" borderId="3" xfId="0" applyNumberFormat="1" applyFont="1" applyBorder="1" applyAlignment="1">
      <alignment horizontal="center"/>
    </xf>
    <xf numFmtId="49" fontId="15" fillId="0" borderId="3" xfId="0" applyNumberFormat="1" applyFont="1" applyBorder="1" applyAlignment="1">
      <alignment horizontal="center" wrapText="1"/>
    </xf>
    <xf numFmtId="0" fontId="0" fillId="0" borderId="0" xfId="0" applyFont="1"/>
    <xf numFmtId="49" fontId="1" fillId="2" borderId="6" xfId="0" applyNumberFormat="1" applyFont="1" applyFill="1" applyBorder="1" applyAlignment="1">
      <alignment horizontal="center"/>
    </xf>
    <xf numFmtId="49" fontId="15" fillId="0" borderId="3" xfId="0" applyNumberFormat="1" applyFont="1" applyBorder="1" applyAlignment="1">
      <alignment horizontal="center"/>
    </xf>
    <xf numFmtId="49" fontId="15" fillId="2" borderId="3" xfId="0" applyNumberFormat="1" applyFont="1" applyFill="1" applyBorder="1" applyAlignment="1">
      <alignment horizontal="center"/>
    </xf>
    <xf numFmtId="49" fontId="16" fillId="0" borderId="3" xfId="0" applyNumberFormat="1" applyFont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0" fontId="0" fillId="0" borderId="0" xfId="0"/>
    <xf numFmtId="0" fontId="2" fillId="0" borderId="0" xfId="0" applyFont="1" applyAlignment="1"/>
    <xf numFmtId="0" fontId="0" fillId="0" borderId="0" xfId="0"/>
    <xf numFmtId="0" fontId="2" fillId="0" borderId="0" xfId="0" applyFont="1" applyAlignment="1"/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/>
    <xf numFmtId="0" fontId="0" fillId="0" borderId="0" xfId="0"/>
    <xf numFmtId="0" fontId="19" fillId="0" borderId="2" xfId="0" applyFont="1" applyBorder="1" applyAlignment="1">
      <alignment wrapText="1"/>
    </xf>
    <xf numFmtId="0" fontId="20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0" fillId="0" borderId="0" xfId="0"/>
    <xf numFmtId="49" fontId="7" fillId="0" borderId="0" xfId="0" applyNumberFormat="1" applyFont="1" applyBorder="1"/>
    <xf numFmtId="0" fontId="0" fillId="0" borderId="0" xfId="0"/>
    <xf numFmtId="0" fontId="0" fillId="0" borderId="0" xfId="0"/>
    <xf numFmtId="164" fontId="19" fillId="0" borderId="7" xfId="0" applyNumberFormat="1" applyFont="1" applyBorder="1" applyAlignment="1">
      <alignment horizontal="center"/>
    </xf>
    <xf numFmtId="164" fontId="4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2" fillId="0" borderId="3" xfId="0" applyNumberFormat="1" applyFont="1" applyBorder="1" applyAlignment="1"/>
    <xf numFmtId="164" fontId="12" fillId="0" borderId="3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vertical="top"/>
    </xf>
    <xf numFmtId="164" fontId="14" fillId="0" borderId="3" xfId="0" applyNumberFormat="1" applyFont="1" applyBorder="1" applyAlignment="1">
      <alignment horizontal="center"/>
    </xf>
    <xf numFmtId="164" fontId="14" fillId="0" borderId="3" xfId="0" applyNumberFormat="1" applyFont="1" applyBorder="1"/>
    <xf numFmtId="164" fontId="14" fillId="0" borderId="10" xfId="0" applyNumberFormat="1" applyFont="1" applyBorder="1" applyAlignment="1">
      <alignment horizontal="center"/>
    </xf>
    <xf numFmtId="164" fontId="14" fillId="0" borderId="12" xfId="0" applyNumberFormat="1" applyFont="1" applyBorder="1" applyAlignment="1">
      <alignment horizontal="center"/>
    </xf>
    <xf numFmtId="164" fontId="1" fillId="0" borderId="12" xfId="0" applyNumberFormat="1" applyFont="1" applyBorder="1"/>
    <xf numFmtId="164" fontId="14" fillId="2" borderId="3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1" fillId="2" borderId="3" xfId="0" applyNumberFormat="1" applyFont="1" applyFill="1" applyBorder="1"/>
    <xf numFmtId="164" fontId="1" fillId="2" borderId="7" xfId="0" applyNumberFormat="1" applyFont="1" applyFill="1" applyBorder="1" applyAlignment="1">
      <alignment horizontal="center"/>
    </xf>
    <xf numFmtId="164" fontId="14" fillId="2" borderId="1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3" xfId="0" applyNumberFormat="1" applyFont="1" applyBorder="1"/>
    <xf numFmtId="164" fontId="14" fillId="2" borderId="3" xfId="0" applyNumberFormat="1" applyFont="1" applyFill="1" applyBorder="1"/>
    <xf numFmtId="164" fontId="0" fillId="0" borderId="0" xfId="0" applyNumberFormat="1"/>
    <xf numFmtId="164" fontId="18" fillId="0" borderId="7" xfId="0" applyNumberFormat="1" applyFont="1" applyBorder="1" applyAlignment="1">
      <alignment horizontal="center"/>
    </xf>
    <xf numFmtId="0" fontId="0" fillId="0" borderId="0" xfId="0"/>
    <xf numFmtId="0" fontId="16" fillId="0" borderId="2" xfId="0" applyFont="1" applyBorder="1" applyAlignment="1">
      <alignment horizontal="left" wrapText="1"/>
    </xf>
    <xf numFmtId="0" fontId="21" fillId="0" borderId="2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22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wrapText="1"/>
    </xf>
    <xf numFmtId="2" fontId="5" fillId="0" borderId="3" xfId="0" applyNumberFormat="1" applyFont="1" applyBorder="1" applyAlignment="1">
      <alignment horizontal="right"/>
    </xf>
    <xf numFmtId="2" fontId="9" fillId="0" borderId="0" xfId="0" applyNumberFormat="1" applyFont="1"/>
    <xf numFmtId="164" fontId="7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right"/>
    </xf>
    <xf numFmtId="0" fontId="0" fillId="0" borderId="0" xfId="0"/>
    <xf numFmtId="0" fontId="2" fillId="0" borderId="0" xfId="0" applyFont="1" applyAlignment="1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right"/>
    </xf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164" fontId="19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right" wrapText="1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sqref="A1:L29"/>
    </sheetView>
  </sheetViews>
  <sheetFormatPr defaultRowHeight="15" x14ac:dyDescent="0.25"/>
  <cols>
    <col min="1" max="1" width="17.85546875" customWidth="1"/>
    <col min="2" max="2" width="21.140625" customWidth="1"/>
    <col min="3" max="3" width="14.7109375" customWidth="1"/>
    <col min="4" max="8" width="9.140625" hidden="1" customWidth="1"/>
    <col min="9" max="9" width="0.140625" hidden="1" customWidth="1"/>
    <col min="10" max="10" width="10.7109375" customWidth="1"/>
    <col min="11" max="11" width="11.28515625" customWidth="1"/>
  </cols>
  <sheetData>
    <row r="1" spans="1:11" s="133" customFormat="1" ht="15.75" x14ac:dyDescent="0.25">
      <c r="A1" s="192" t="s">
        <v>344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s="133" customFormat="1" ht="17.25" customHeight="1" x14ac:dyDescent="0.25">
      <c r="A2" s="134" t="s">
        <v>345</v>
      </c>
      <c r="B2" s="134"/>
      <c r="C2" s="134"/>
    </row>
    <row r="3" spans="1:11" s="133" customFormat="1" ht="15.75" x14ac:dyDescent="0.25">
      <c r="A3" s="134" t="s">
        <v>2</v>
      </c>
      <c r="B3" s="134"/>
      <c r="C3" s="134"/>
    </row>
    <row r="4" spans="1:11" s="133" customFormat="1" ht="15.75" x14ac:dyDescent="0.25">
      <c r="B4" s="134"/>
      <c r="C4" s="188" t="s">
        <v>333</v>
      </c>
      <c r="J4" s="150"/>
      <c r="K4" s="190" t="s">
        <v>337</v>
      </c>
    </row>
    <row r="5" spans="1:11" s="133" customFormat="1" x14ac:dyDescent="0.25"/>
    <row r="6" spans="1:11" ht="15.75" x14ac:dyDescent="0.25">
      <c r="A6" s="192" t="s">
        <v>0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</row>
    <row r="7" spans="1:11" ht="15.75" x14ac:dyDescent="0.25">
      <c r="A7" s="7" t="s">
        <v>346</v>
      </c>
      <c r="B7" s="7"/>
      <c r="C7" s="7"/>
    </row>
    <row r="8" spans="1:11" ht="18" customHeight="1" x14ac:dyDescent="0.25">
      <c r="A8" s="7" t="s">
        <v>2</v>
      </c>
      <c r="B8" s="7"/>
      <c r="C8" s="7"/>
    </row>
    <row r="9" spans="1:11" ht="15.75" hidden="1" x14ac:dyDescent="0.25">
      <c r="A9" s="1" t="s">
        <v>3</v>
      </c>
    </row>
    <row r="10" spans="1:11" ht="15.75" hidden="1" x14ac:dyDescent="0.25">
      <c r="A10" s="1" t="s">
        <v>4</v>
      </c>
    </row>
    <row r="11" spans="1:11" ht="15.75" hidden="1" x14ac:dyDescent="0.25">
      <c r="A11" s="1" t="s">
        <v>5</v>
      </c>
    </row>
    <row r="12" spans="1:11" ht="15.75" hidden="1" x14ac:dyDescent="0.25">
      <c r="A12" s="1" t="s">
        <v>6</v>
      </c>
    </row>
    <row r="13" spans="1:11" ht="18.75" hidden="1" x14ac:dyDescent="0.3">
      <c r="A13" s="2"/>
    </row>
    <row r="14" spans="1:11" ht="15.75" hidden="1" x14ac:dyDescent="0.25">
      <c r="A14" s="1"/>
    </row>
    <row r="15" spans="1:11" ht="15.75" hidden="1" x14ac:dyDescent="0.25">
      <c r="A15" s="1"/>
    </row>
    <row r="16" spans="1:11" ht="15.75" hidden="1" x14ac:dyDescent="0.25">
      <c r="A16" s="1"/>
    </row>
    <row r="17" spans="1:11" ht="15.75" hidden="1" x14ac:dyDescent="0.25">
      <c r="A17" s="1"/>
    </row>
    <row r="18" spans="1:11" ht="48.75" customHeight="1" x14ac:dyDescent="0.25">
      <c r="A18" s="199" t="s">
        <v>319</v>
      </c>
      <c r="B18" s="199"/>
      <c r="C18" s="199"/>
      <c r="D18" s="199"/>
      <c r="E18" s="199"/>
      <c r="F18" s="199"/>
      <c r="G18" s="199"/>
      <c r="H18" s="199"/>
      <c r="I18" s="199"/>
      <c r="J18" s="199"/>
      <c r="K18" s="199"/>
    </row>
    <row r="19" spans="1:11" ht="18.75" customHeight="1" x14ac:dyDescent="0.25">
      <c r="A19" s="200" t="s">
        <v>320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</row>
    <row r="20" spans="1:11" ht="44.25" customHeight="1" x14ac:dyDescent="0.25">
      <c r="A20" s="195" t="s">
        <v>338</v>
      </c>
      <c r="B20" s="195"/>
      <c r="C20" s="195"/>
    </row>
    <row r="21" spans="1:11" ht="16.5" customHeight="1" thickBot="1" x14ac:dyDescent="0.3">
      <c r="A21" s="195"/>
      <c r="B21" s="195"/>
      <c r="C21" s="195"/>
      <c r="D21" s="195"/>
      <c r="E21" s="195"/>
      <c r="F21" s="195"/>
      <c r="G21" s="195"/>
      <c r="H21" s="195"/>
      <c r="I21" s="195"/>
      <c r="J21" s="195"/>
      <c r="K21" s="195"/>
    </row>
    <row r="22" spans="1:11" ht="23.25" customHeight="1" thickBot="1" x14ac:dyDescent="0.3">
      <c r="A22" s="193" t="s">
        <v>7</v>
      </c>
      <c r="B22" s="193" t="s">
        <v>8</v>
      </c>
      <c r="C22" s="196" t="s">
        <v>336</v>
      </c>
      <c r="D22" s="197"/>
      <c r="E22" s="197"/>
      <c r="F22" s="197"/>
      <c r="G22" s="197"/>
      <c r="H22" s="197"/>
      <c r="I22" s="197"/>
      <c r="J22" s="197"/>
      <c r="K22" s="198"/>
    </row>
    <row r="23" spans="1:11" ht="30" thickBot="1" x14ac:dyDescent="0.3">
      <c r="A23" s="194"/>
      <c r="B23" s="194"/>
      <c r="C23" s="3" t="s">
        <v>9</v>
      </c>
      <c r="D23" s="3" t="s">
        <v>9</v>
      </c>
      <c r="E23" s="3" t="s">
        <v>10</v>
      </c>
      <c r="F23" s="12"/>
      <c r="G23" s="12"/>
      <c r="H23" s="12"/>
      <c r="I23" s="12"/>
      <c r="J23" s="3" t="s">
        <v>10</v>
      </c>
      <c r="K23" s="3" t="s">
        <v>321</v>
      </c>
    </row>
    <row r="24" spans="1:11" ht="60.75" customHeight="1" thickBot="1" x14ac:dyDescent="0.3">
      <c r="A24" s="4" t="s">
        <v>11</v>
      </c>
      <c r="B24" s="32" t="s">
        <v>307</v>
      </c>
      <c r="C24" s="186">
        <f>C25</f>
        <v>1116.62788</v>
      </c>
      <c r="D24" s="183">
        <v>0</v>
      </c>
      <c r="E24" s="183">
        <v>0</v>
      </c>
      <c r="F24" s="184"/>
      <c r="G24" s="184"/>
      <c r="H24" s="184"/>
      <c r="I24" s="184"/>
      <c r="J24" s="183">
        <v>0</v>
      </c>
      <c r="K24" s="183">
        <v>0</v>
      </c>
    </row>
    <row r="25" spans="1:11" ht="93" customHeight="1" thickBot="1" x14ac:dyDescent="0.3">
      <c r="A25" s="8" t="s">
        <v>12</v>
      </c>
      <c r="B25" s="32" t="s">
        <v>308</v>
      </c>
      <c r="C25" s="186">
        <v>1116.62788</v>
      </c>
      <c r="D25" s="183">
        <v>0</v>
      </c>
      <c r="E25" s="183">
        <v>0</v>
      </c>
      <c r="F25" s="184"/>
      <c r="G25" s="184"/>
      <c r="H25" s="184"/>
      <c r="I25" s="184"/>
      <c r="J25" s="183">
        <v>0</v>
      </c>
      <c r="K25" s="183">
        <v>0</v>
      </c>
    </row>
    <row r="26" spans="1:11" ht="52.5" customHeight="1" thickBot="1" x14ac:dyDescent="0.3">
      <c r="A26" s="9" t="s">
        <v>13</v>
      </c>
      <c r="B26" s="40" t="s">
        <v>309</v>
      </c>
      <c r="C26" s="185">
        <v>11719.53349</v>
      </c>
      <c r="D26" s="6">
        <f t="shared" ref="D26:I26" si="0">D27</f>
        <v>4010.7466300000001</v>
      </c>
      <c r="E26" s="6">
        <f t="shared" si="0"/>
        <v>4023.34663</v>
      </c>
      <c r="F26" s="6">
        <f t="shared" si="0"/>
        <v>0</v>
      </c>
      <c r="G26" s="6">
        <f t="shared" si="0"/>
        <v>0</v>
      </c>
      <c r="H26" s="6">
        <f t="shared" si="0"/>
        <v>0</v>
      </c>
      <c r="I26" s="6">
        <f t="shared" si="0"/>
        <v>0</v>
      </c>
      <c r="J26" s="6">
        <v>4018.7334900000001</v>
      </c>
      <c r="K26" s="6">
        <v>4125.1334900000002</v>
      </c>
    </row>
    <row r="27" spans="1:11" ht="78.75" customHeight="1" thickBot="1" x14ac:dyDescent="0.3">
      <c r="A27" s="9" t="s">
        <v>14</v>
      </c>
      <c r="B27" s="40" t="s">
        <v>310</v>
      </c>
      <c r="C27" s="185">
        <v>11719.53349</v>
      </c>
      <c r="D27" s="6">
        <v>4010.7466300000001</v>
      </c>
      <c r="E27" s="6">
        <v>4023.34663</v>
      </c>
      <c r="F27" s="11"/>
      <c r="G27" s="11"/>
      <c r="H27" s="11"/>
      <c r="I27" s="11"/>
      <c r="J27" s="6">
        <v>4018.7334900000001</v>
      </c>
      <c r="K27" s="6">
        <v>4125.1334900000002</v>
      </c>
    </row>
    <row r="28" spans="1:11" ht="55.5" customHeight="1" thickBot="1" x14ac:dyDescent="0.3">
      <c r="A28" s="9" t="s">
        <v>15</v>
      </c>
      <c r="B28" s="40" t="s">
        <v>311</v>
      </c>
      <c r="C28" s="185">
        <v>12836.16137</v>
      </c>
      <c r="D28" s="6">
        <f t="shared" ref="D28:I28" si="1">D29</f>
        <v>4010.7466300000001</v>
      </c>
      <c r="E28" s="6">
        <f t="shared" si="1"/>
        <v>4023.34663</v>
      </c>
      <c r="F28" s="6">
        <f t="shared" si="1"/>
        <v>0</v>
      </c>
      <c r="G28" s="6">
        <f t="shared" si="1"/>
        <v>0</v>
      </c>
      <c r="H28" s="6">
        <f t="shared" si="1"/>
        <v>0</v>
      </c>
      <c r="I28" s="6">
        <f t="shared" si="1"/>
        <v>0</v>
      </c>
      <c r="J28" s="6">
        <v>4018.7334900000001</v>
      </c>
      <c r="K28" s="6">
        <v>4125.1334900000002</v>
      </c>
    </row>
    <row r="29" spans="1:11" ht="81.75" customHeight="1" thickBot="1" x14ac:dyDescent="0.3">
      <c r="A29" s="9" t="s">
        <v>16</v>
      </c>
      <c r="B29" s="40" t="s">
        <v>312</v>
      </c>
      <c r="C29" s="185">
        <v>12836.16137</v>
      </c>
      <c r="D29" s="6">
        <v>4010.7466300000001</v>
      </c>
      <c r="E29" s="6">
        <v>4023.34663</v>
      </c>
      <c r="F29" s="11"/>
      <c r="G29" s="11"/>
      <c r="H29" s="11"/>
      <c r="I29" s="11"/>
      <c r="J29" s="6">
        <v>4018.7334900000001</v>
      </c>
      <c r="K29" s="6">
        <v>4125.1334900000002</v>
      </c>
    </row>
    <row r="30" spans="1:11" ht="15.75" x14ac:dyDescent="0.25">
      <c r="A30" s="1" t="s">
        <v>17</v>
      </c>
    </row>
  </sheetData>
  <mergeCells count="9">
    <mergeCell ref="A1:K1"/>
    <mergeCell ref="A22:A23"/>
    <mergeCell ref="B22:B23"/>
    <mergeCell ref="A20:C20"/>
    <mergeCell ref="C22:K22"/>
    <mergeCell ref="A6:K6"/>
    <mergeCell ref="A18:K18"/>
    <mergeCell ref="A19:K19"/>
    <mergeCell ref="A21:K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K50"/>
    </sheetView>
  </sheetViews>
  <sheetFormatPr defaultRowHeight="15" x14ac:dyDescent="0.25"/>
  <cols>
    <col min="1" max="1" width="25.5703125" customWidth="1"/>
    <col min="2" max="2" width="41.140625" customWidth="1"/>
    <col min="3" max="3" width="20.28515625" customWidth="1"/>
    <col min="4" max="11" width="9.140625" hidden="1" customWidth="1"/>
  </cols>
  <sheetData>
    <row r="1" spans="1:11" s="135" customFormat="1" ht="15.75" x14ac:dyDescent="0.25">
      <c r="A1" s="201" t="s">
        <v>266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s="135" customFormat="1" ht="15.75" x14ac:dyDescent="0.25">
      <c r="A2" s="136" t="s">
        <v>1</v>
      </c>
      <c r="B2" s="136"/>
      <c r="C2" s="136"/>
    </row>
    <row r="3" spans="1:11" s="135" customFormat="1" ht="15.75" x14ac:dyDescent="0.25">
      <c r="A3" s="136" t="s">
        <v>2</v>
      </c>
      <c r="B3" s="136"/>
      <c r="C3" s="136"/>
    </row>
    <row r="4" spans="1:11" s="135" customFormat="1" x14ac:dyDescent="0.25">
      <c r="A4" s="138"/>
      <c r="B4" s="211" t="s">
        <v>339</v>
      </c>
      <c r="C4" s="211"/>
      <c r="D4" s="138"/>
      <c r="E4" s="138"/>
      <c r="F4" s="138"/>
      <c r="G4" s="138"/>
      <c r="H4" s="138"/>
      <c r="I4" s="138"/>
      <c r="J4" s="138"/>
      <c r="K4" s="138"/>
    </row>
    <row r="5" spans="1:11" s="135" customFormat="1" x14ac:dyDescent="0.25">
      <c r="A5" s="138"/>
      <c r="B5" s="139"/>
      <c r="C5" s="138"/>
      <c r="D5" s="138"/>
      <c r="E5" s="138"/>
      <c r="F5" s="138"/>
      <c r="G5" s="138"/>
      <c r="H5" s="138"/>
      <c r="I5" s="138"/>
      <c r="J5" s="138"/>
      <c r="K5" s="138"/>
    </row>
    <row r="6" spans="1:11" ht="15.75" x14ac:dyDescent="0.25">
      <c r="A6" s="13"/>
      <c r="B6" s="210" t="s">
        <v>18</v>
      </c>
      <c r="C6" s="210"/>
      <c r="D6" s="14"/>
    </row>
    <row r="7" spans="1:11" ht="15.75" x14ac:dyDescent="0.25">
      <c r="A7" s="13"/>
      <c r="B7" s="210" t="s">
        <v>19</v>
      </c>
      <c r="C7" s="210"/>
      <c r="D7" s="14"/>
      <c r="E7" s="135" t="s">
        <v>265</v>
      </c>
    </row>
    <row r="8" spans="1:11" ht="15.75" x14ac:dyDescent="0.25">
      <c r="A8" s="13"/>
      <c r="B8" s="210" t="s">
        <v>313</v>
      </c>
      <c r="C8" s="210"/>
      <c r="D8" s="14"/>
    </row>
    <row r="9" spans="1:11" ht="15.75" x14ac:dyDescent="0.25">
      <c r="A9" s="13"/>
      <c r="B9" s="210" t="s">
        <v>314</v>
      </c>
      <c r="C9" s="210"/>
      <c r="D9" s="14"/>
    </row>
    <row r="10" spans="1:11" ht="15.75" x14ac:dyDescent="0.25">
      <c r="A10" s="13"/>
      <c r="B10" s="210" t="s">
        <v>315</v>
      </c>
      <c r="C10" s="210"/>
      <c r="D10" s="14"/>
    </row>
    <row r="11" spans="1:11" x14ac:dyDescent="0.25">
      <c r="A11" s="13"/>
      <c r="B11" s="209"/>
      <c r="C11" s="209"/>
      <c r="D11" s="14"/>
    </row>
    <row r="12" spans="1:11" ht="18.75" customHeight="1" x14ac:dyDescent="0.25">
      <c r="A12" s="207" t="s">
        <v>316</v>
      </c>
      <c r="B12" s="207"/>
      <c r="C12" s="207"/>
      <c r="D12" s="202"/>
    </row>
    <row r="13" spans="1:11" ht="30" customHeight="1" x14ac:dyDescent="0.25">
      <c r="A13" s="207"/>
      <c r="B13" s="207"/>
      <c r="C13" s="207"/>
      <c r="D13" s="202"/>
    </row>
    <row r="14" spans="1:11" ht="16.5" thickBot="1" x14ac:dyDescent="0.3">
      <c r="B14" s="208" t="s">
        <v>20</v>
      </c>
      <c r="C14" s="208"/>
    </row>
    <row r="15" spans="1:11" ht="47.25" customHeight="1" x14ac:dyDescent="0.25">
      <c r="A15" s="203" t="s">
        <v>21</v>
      </c>
      <c r="B15" s="203" t="s">
        <v>22</v>
      </c>
      <c r="C15" s="205" t="s">
        <v>23</v>
      </c>
    </row>
    <row r="16" spans="1:11" ht="15.75" thickBot="1" x14ac:dyDescent="0.3">
      <c r="A16" s="204"/>
      <c r="B16" s="204"/>
      <c r="C16" s="206"/>
    </row>
    <row r="17" spans="1:3" ht="16.5" thickBot="1" x14ac:dyDescent="0.3">
      <c r="A17" s="16">
        <v>1</v>
      </c>
      <c r="B17" s="15">
        <v>2</v>
      </c>
      <c r="C17" s="10">
        <v>3</v>
      </c>
    </row>
    <row r="18" spans="1:3" ht="24.75" customHeight="1" thickBot="1" x14ac:dyDescent="0.3">
      <c r="A18" s="177" t="s">
        <v>280</v>
      </c>
      <c r="B18" s="17" t="s">
        <v>24</v>
      </c>
      <c r="C18" s="153">
        <f>C19+C21+C24+C29+C33</f>
        <v>3082.8</v>
      </c>
    </row>
    <row r="19" spans="1:3" ht="24" customHeight="1" thickBot="1" x14ac:dyDescent="0.3">
      <c r="A19" s="178" t="s">
        <v>281</v>
      </c>
      <c r="B19" s="21" t="s">
        <v>25</v>
      </c>
      <c r="C19" s="154">
        <f>C20</f>
        <v>65.8</v>
      </c>
    </row>
    <row r="20" spans="1:3" ht="21.75" customHeight="1" thickBot="1" x14ac:dyDescent="0.3">
      <c r="A20" s="179" t="s">
        <v>283</v>
      </c>
      <c r="B20" s="22" t="s">
        <v>26</v>
      </c>
      <c r="C20" s="155">
        <v>65.8</v>
      </c>
    </row>
    <row r="21" spans="1:3" ht="22.5" customHeight="1" thickBot="1" x14ac:dyDescent="0.3">
      <c r="A21" s="178" t="s">
        <v>282</v>
      </c>
      <c r="B21" s="21" t="s">
        <v>27</v>
      </c>
      <c r="C21" s="156">
        <f>C23</f>
        <v>590</v>
      </c>
    </row>
    <row r="22" spans="1:3" ht="33.75" customHeight="1" thickBot="1" x14ac:dyDescent="0.3">
      <c r="A22" s="179" t="s">
        <v>284</v>
      </c>
      <c r="B22" s="22" t="s">
        <v>28</v>
      </c>
      <c r="C22" s="157" t="s">
        <v>276</v>
      </c>
    </row>
    <row r="23" spans="1:3" ht="19.5" customHeight="1" thickBot="1" x14ac:dyDescent="0.3">
      <c r="A23" s="179" t="s">
        <v>285</v>
      </c>
      <c r="B23" s="22" t="s">
        <v>29</v>
      </c>
      <c r="C23" s="157">
        <v>590</v>
      </c>
    </row>
    <row r="24" spans="1:3" ht="21" customHeight="1" thickBot="1" x14ac:dyDescent="0.3">
      <c r="A24" s="178" t="s">
        <v>286</v>
      </c>
      <c r="B24" s="21" t="s">
        <v>30</v>
      </c>
      <c r="C24" s="154">
        <f>C25+C26</f>
        <v>2415</v>
      </c>
    </row>
    <row r="25" spans="1:3" ht="18.75" customHeight="1" thickBot="1" x14ac:dyDescent="0.3">
      <c r="A25" s="179" t="s">
        <v>287</v>
      </c>
      <c r="B25" s="22" t="s">
        <v>31</v>
      </c>
      <c r="C25" s="155">
        <v>65</v>
      </c>
    </row>
    <row r="26" spans="1:3" ht="22.5" customHeight="1" thickBot="1" x14ac:dyDescent="0.3">
      <c r="A26" s="178" t="s">
        <v>288</v>
      </c>
      <c r="B26" s="21" t="s">
        <v>32</v>
      </c>
      <c r="C26" s="154">
        <f>C27+C28</f>
        <v>2350</v>
      </c>
    </row>
    <row r="27" spans="1:3" ht="65.25" customHeight="1" thickBot="1" x14ac:dyDescent="0.3">
      <c r="A27" s="179" t="s">
        <v>289</v>
      </c>
      <c r="B27" s="22" t="s">
        <v>33</v>
      </c>
      <c r="C27" s="155">
        <v>800</v>
      </c>
    </row>
    <row r="28" spans="1:3" ht="66.75" customHeight="1" thickBot="1" x14ac:dyDescent="0.3">
      <c r="A28" s="179" t="s">
        <v>290</v>
      </c>
      <c r="B28" s="22" t="s">
        <v>34</v>
      </c>
      <c r="C28" s="155">
        <v>1550</v>
      </c>
    </row>
    <row r="29" spans="1:3" ht="24.75" customHeight="1" thickBot="1" x14ac:dyDescent="0.3">
      <c r="A29" s="178" t="s">
        <v>291</v>
      </c>
      <c r="B29" s="21" t="s">
        <v>35</v>
      </c>
      <c r="C29" s="154">
        <f>C30</f>
        <v>2</v>
      </c>
    </row>
    <row r="30" spans="1:3" ht="131.25" customHeight="1" thickBot="1" x14ac:dyDescent="0.3">
      <c r="A30" s="179" t="s">
        <v>292</v>
      </c>
      <c r="B30" s="22" t="s">
        <v>36</v>
      </c>
      <c r="C30" s="155">
        <v>2</v>
      </c>
    </row>
    <row r="31" spans="1:3" ht="48" customHeight="1" thickBot="1" x14ac:dyDescent="0.3">
      <c r="A31" s="178" t="s">
        <v>293</v>
      </c>
      <c r="B31" s="21" t="s">
        <v>37</v>
      </c>
      <c r="C31" s="154">
        <v>0</v>
      </c>
    </row>
    <row r="32" spans="1:3" ht="115.5" customHeight="1" thickBot="1" x14ac:dyDescent="0.3">
      <c r="A32" s="179" t="s">
        <v>38</v>
      </c>
      <c r="B32" s="22" t="s">
        <v>39</v>
      </c>
      <c r="C32" s="155">
        <v>0</v>
      </c>
    </row>
    <row r="33" spans="1:5" ht="33.75" customHeight="1" thickBot="1" x14ac:dyDescent="0.3">
      <c r="A33" s="178" t="s">
        <v>40</v>
      </c>
      <c r="B33" s="17" t="s">
        <v>41</v>
      </c>
      <c r="C33" s="154">
        <f>C34</f>
        <v>10</v>
      </c>
    </row>
    <row r="34" spans="1:5" ht="111" thickBot="1" x14ac:dyDescent="0.3">
      <c r="A34" s="179" t="s">
        <v>294</v>
      </c>
      <c r="B34" s="23" t="s">
        <v>42</v>
      </c>
      <c r="C34" s="155">
        <v>10</v>
      </c>
    </row>
    <row r="35" spans="1:5" ht="27" customHeight="1" thickBot="1" x14ac:dyDescent="0.3">
      <c r="A35" s="177" t="s">
        <v>295</v>
      </c>
      <c r="B35" s="17" t="s">
        <v>43</v>
      </c>
      <c r="C35" s="153">
        <f>C36</f>
        <v>8636.7334899999987</v>
      </c>
    </row>
    <row r="36" spans="1:5" ht="45.75" customHeight="1" thickBot="1" x14ac:dyDescent="0.3">
      <c r="A36" s="177" t="s">
        <v>296</v>
      </c>
      <c r="B36" s="17" t="s">
        <v>57</v>
      </c>
      <c r="C36" s="153">
        <f>C37+C43+C45</f>
        <v>8636.7334899999987</v>
      </c>
    </row>
    <row r="37" spans="1:5" ht="36.75" customHeight="1" thickBot="1" x14ac:dyDescent="0.3">
      <c r="A37" s="180" t="s">
        <v>297</v>
      </c>
      <c r="B37" s="24" t="s">
        <v>44</v>
      </c>
      <c r="C37" s="154">
        <f>C38+C39+C40</f>
        <v>4368.2</v>
      </c>
    </row>
    <row r="38" spans="1:5" ht="53.25" customHeight="1" thickBot="1" x14ac:dyDescent="0.3">
      <c r="A38" s="181" t="s">
        <v>298</v>
      </c>
      <c r="B38" s="25" t="s">
        <v>45</v>
      </c>
      <c r="C38" s="155">
        <v>218.8</v>
      </c>
    </row>
    <row r="39" spans="1:5" ht="51.75" customHeight="1" thickBot="1" x14ac:dyDescent="0.3">
      <c r="A39" s="181" t="s">
        <v>299</v>
      </c>
      <c r="B39" s="18" t="s">
        <v>56</v>
      </c>
      <c r="C39" s="155">
        <v>3578.6</v>
      </c>
    </row>
    <row r="40" spans="1:5" s="176" customFormat="1" ht="51.75" customHeight="1" thickBot="1" x14ac:dyDescent="0.3">
      <c r="A40" s="181" t="s">
        <v>317</v>
      </c>
      <c r="B40" s="25" t="s">
        <v>45</v>
      </c>
      <c r="C40" s="155">
        <v>570.79999999999995</v>
      </c>
    </row>
    <row r="41" spans="1:5" ht="34.5" customHeight="1" thickBot="1" x14ac:dyDescent="0.3">
      <c r="A41" s="180" t="s">
        <v>300</v>
      </c>
      <c r="B41" s="24" t="s">
        <v>46</v>
      </c>
      <c r="C41" s="153">
        <v>0</v>
      </c>
    </row>
    <row r="42" spans="1:5" ht="35.25" customHeight="1" thickBot="1" x14ac:dyDescent="0.3">
      <c r="A42" s="181" t="s">
        <v>47</v>
      </c>
      <c r="B42" s="25" t="s">
        <v>48</v>
      </c>
      <c r="C42" s="155">
        <v>0</v>
      </c>
    </row>
    <row r="43" spans="1:5" ht="34.5" customHeight="1" thickBot="1" x14ac:dyDescent="0.3">
      <c r="A43" s="180" t="s">
        <v>49</v>
      </c>
      <c r="B43" s="24" t="s">
        <v>50</v>
      </c>
      <c r="C43" s="154">
        <f>C44</f>
        <v>163</v>
      </c>
    </row>
    <row r="44" spans="1:5" ht="84" customHeight="1" thickBot="1" x14ac:dyDescent="0.3">
      <c r="A44" s="179" t="s">
        <v>301</v>
      </c>
      <c r="B44" s="26" t="s">
        <v>51</v>
      </c>
      <c r="C44" s="155">
        <v>163</v>
      </c>
    </row>
    <row r="45" spans="1:5" ht="16.5" thickBot="1" x14ac:dyDescent="0.3">
      <c r="A45" s="182" t="s">
        <v>302</v>
      </c>
      <c r="B45" s="27" t="s">
        <v>52</v>
      </c>
      <c r="C45" s="154">
        <f>C46+C47</f>
        <v>4105.5334899999998</v>
      </c>
    </row>
    <row r="46" spans="1:5" ht="128.25" customHeight="1" thickBot="1" x14ac:dyDescent="0.3">
      <c r="A46" s="181" t="s">
        <v>303</v>
      </c>
      <c r="B46" s="25" t="s">
        <v>277</v>
      </c>
      <c r="C46" s="155">
        <v>2041.6</v>
      </c>
    </row>
    <row r="47" spans="1:5" ht="129" customHeight="1" thickBot="1" x14ac:dyDescent="0.3">
      <c r="A47" s="181" t="s">
        <v>304</v>
      </c>
      <c r="B47" s="30" t="s">
        <v>318</v>
      </c>
      <c r="C47" s="155">
        <v>2063.9334899999999</v>
      </c>
      <c r="E47" s="151"/>
    </row>
    <row r="48" spans="1:5" ht="24" customHeight="1" thickBot="1" x14ac:dyDescent="0.3">
      <c r="A48" s="181" t="s">
        <v>305</v>
      </c>
      <c r="B48" s="28" t="s">
        <v>53</v>
      </c>
      <c r="C48" s="153">
        <v>0</v>
      </c>
    </row>
    <row r="49" spans="1:3" ht="48" customHeight="1" thickBot="1" x14ac:dyDescent="0.3">
      <c r="A49" s="181" t="s">
        <v>306</v>
      </c>
      <c r="B49" s="25" t="s">
        <v>54</v>
      </c>
      <c r="C49" s="155">
        <v>0</v>
      </c>
    </row>
    <row r="50" spans="1:3" ht="16.5" thickBot="1" x14ac:dyDescent="0.3">
      <c r="A50" s="19"/>
      <c r="B50" s="29" t="s">
        <v>55</v>
      </c>
      <c r="C50" s="158">
        <f>C18+C35</f>
        <v>11719.533489999998</v>
      </c>
    </row>
    <row r="51" spans="1:3" ht="18.75" x14ac:dyDescent="0.3">
      <c r="A51" s="20"/>
    </row>
  </sheetData>
  <mergeCells count="14">
    <mergeCell ref="A1:K1"/>
    <mergeCell ref="D12:D13"/>
    <mergeCell ref="A15:A16"/>
    <mergeCell ref="B15:B16"/>
    <mergeCell ref="C15:C16"/>
    <mergeCell ref="A12:C13"/>
    <mergeCell ref="B14:C14"/>
    <mergeCell ref="B11:C11"/>
    <mergeCell ref="B6:C6"/>
    <mergeCell ref="B7:C7"/>
    <mergeCell ref="B8:C8"/>
    <mergeCell ref="B9:C9"/>
    <mergeCell ref="B10:C10"/>
    <mergeCell ref="B4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workbookViewId="0">
      <selection sqref="A1:P92"/>
    </sheetView>
  </sheetViews>
  <sheetFormatPr defaultRowHeight="15" x14ac:dyDescent="0.25"/>
  <cols>
    <col min="1" max="1" width="38.5703125" customWidth="1"/>
    <col min="2" max="2" width="5.42578125" customWidth="1"/>
    <col min="3" max="3" width="6.140625" customWidth="1"/>
    <col min="4" max="4" width="4.7109375" customWidth="1"/>
    <col min="5" max="8" width="9.140625" hidden="1" customWidth="1"/>
    <col min="9" max="9" width="11.42578125" customWidth="1"/>
    <col min="10" max="11" width="9.140625" hidden="1" customWidth="1"/>
    <col min="12" max="12" width="6" customWidth="1"/>
    <col min="13" max="14" width="9.140625" hidden="1" customWidth="1"/>
    <col min="15" max="15" width="12.28515625" hidden="1" customWidth="1"/>
    <col min="16" max="16" width="13" customWidth="1"/>
    <col min="17" max="17" width="12.42578125" customWidth="1"/>
    <col min="18" max="18" width="14.85546875" customWidth="1"/>
  </cols>
  <sheetData>
    <row r="1" spans="1:17" s="135" customFormat="1" ht="15.75" x14ac:dyDescent="0.25">
      <c r="A1" s="210" t="s">
        <v>267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</row>
    <row r="2" spans="1:17" s="135" customFormat="1" ht="15.75" x14ac:dyDescent="0.25">
      <c r="A2" s="136" t="s">
        <v>1</v>
      </c>
      <c r="B2" s="136"/>
      <c r="C2" s="136"/>
    </row>
    <row r="3" spans="1:17" s="135" customFormat="1" ht="15.75" x14ac:dyDescent="0.25">
      <c r="A3" s="136" t="s">
        <v>2</v>
      </c>
      <c r="B3" s="136"/>
      <c r="C3" s="136"/>
    </row>
    <row r="4" spans="1:17" s="135" customFormat="1" x14ac:dyDescent="0.25">
      <c r="A4" s="138"/>
      <c r="B4" s="139" t="s">
        <v>264</v>
      </c>
      <c r="C4" s="138" t="s">
        <v>268</v>
      </c>
      <c r="D4" s="211" t="s">
        <v>340</v>
      </c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</row>
    <row r="5" spans="1:17" s="135" customFormat="1" x14ac:dyDescent="0.25"/>
    <row r="6" spans="1:17" ht="15.75" x14ac:dyDescent="0.25">
      <c r="A6" s="210" t="s">
        <v>59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</row>
    <row r="7" spans="1:17" ht="15.75" x14ac:dyDescent="0.25">
      <c r="A7" s="210" t="s">
        <v>60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</row>
    <row r="8" spans="1:17" ht="15.75" x14ac:dyDescent="0.25">
      <c r="A8" s="210" t="s">
        <v>61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</row>
    <row r="9" spans="1:17" ht="15.75" x14ac:dyDescent="0.25">
      <c r="A9" s="210" t="s">
        <v>313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</row>
    <row r="10" spans="1:17" ht="15.75" x14ac:dyDescent="0.25">
      <c r="A10" s="210" t="s">
        <v>314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</row>
    <row r="11" spans="1:17" ht="15.75" x14ac:dyDescent="0.25">
      <c r="A11" s="210" t="s">
        <v>322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</row>
    <row r="12" spans="1:17" ht="15.75" x14ac:dyDescent="0.25">
      <c r="A12" s="35"/>
    </row>
    <row r="13" spans="1:17" ht="31.5" customHeight="1" x14ac:dyDescent="0.25">
      <c r="A13" s="212" t="s">
        <v>62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</row>
    <row r="14" spans="1:17" ht="39.75" customHeight="1" x14ac:dyDescent="0.25">
      <c r="A14" s="212" t="s">
        <v>63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</row>
    <row r="15" spans="1:17" ht="16.5" customHeight="1" thickBot="1" x14ac:dyDescent="0.3">
      <c r="A15" s="212" t="s">
        <v>323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34"/>
      <c r="N15" s="34"/>
      <c r="P15" s="191" t="s">
        <v>341</v>
      </c>
    </row>
    <row r="16" spans="1:17" ht="15" customHeight="1" thickBot="1" x14ac:dyDescent="0.3">
      <c r="A16" s="36" t="s">
        <v>7</v>
      </c>
      <c r="B16" s="37" t="s">
        <v>64</v>
      </c>
      <c r="C16" s="37" t="s">
        <v>65</v>
      </c>
      <c r="D16" s="37" t="s">
        <v>66</v>
      </c>
      <c r="E16" s="34"/>
      <c r="F16" s="34"/>
      <c r="G16" s="34"/>
      <c r="H16" s="34"/>
      <c r="I16" s="37" t="s">
        <v>67</v>
      </c>
      <c r="J16" s="37" t="s">
        <v>68</v>
      </c>
      <c r="K16" s="38" t="s">
        <v>69</v>
      </c>
      <c r="L16" s="37" t="s">
        <v>68</v>
      </c>
      <c r="M16" s="34"/>
      <c r="N16" s="34"/>
      <c r="O16" s="33"/>
      <c r="P16" s="38" t="s">
        <v>69</v>
      </c>
      <c r="Q16" s="31"/>
    </row>
    <row r="17" spans="1:18" ht="27" customHeight="1" thickBot="1" x14ac:dyDescent="0.3">
      <c r="A17" s="39" t="s">
        <v>55</v>
      </c>
      <c r="B17" s="32"/>
      <c r="C17" s="42"/>
      <c r="D17" s="32"/>
      <c r="E17" s="33"/>
      <c r="F17" s="33"/>
      <c r="G17" s="33"/>
      <c r="H17" s="33"/>
      <c r="I17" s="32"/>
      <c r="J17" s="32"/>
      <c r="K17" s="32">
        <v>12664.146629999999</v>
      </c>
      <c r="L17" s="32"/>
      <c r="M17" s="33"/>
      <c r="O17" s="33"/>
      <c r="P17" s="159">
        <f>P18+P85</f>
        <v>12836.16137</v>
      </c>
      <c r="Q17" s="31"/>
      <c r="R17" s="174"/>
    </row>
    <row r="18" spans="1:18" ht="80.25" customHeight="1" thickBot="1" x14ac:dyDescent="0.3">
      <c r="A18" s="39" t="s">
        <v>70</v>
      </c>
      <c r="B18" s="32">
        <v>914</v>
      </c>
      <c r="C18" s="42"/>
      <c r="D18" s="32"/>
      <c r="E18" s="33"/>
      <c r="F18" s="33"/>
      <c r="G18" s="33"/>
      <c r="H18" s="33"/>
      <c r="I18" s="32"/>
      <c r="J18" s="32"/>
      <c r="K18" s="43">
        <v>11567.44663</v>
      </c>
      <c r="L18" s="32"/>
      <c r="M18" s="33"/>
      <c r="O18" s="33"/>
      <c r="P18" s="160">
        <f>P19+P45+P51+P54+P60+P80</f>
        <v>11863.961369999999</v>
      </c>
      <c r="Q18" s="31"/>
    </row>
    <row r="19" spans="1:18" ht="15.75" thickBot="1" x14ac:dyDescent="0.3">
      <c r="A19" s="39" t="s">
        <v>71</v>
      </c>
      <c r="B19" s="45"/>
      <c r="C19" s="46" t="s">
        <v>72</v>
      </c>
      <c r="D19" s="32"/>
      <c r="E19" s="33"/>
      <c r="F19" s="33"/>
      <c r="G19" s="33"/>
      <c r="H19" s="33"/>
      <c r="I19" s="32"/>
      <c r="J19" s="32"/>
      <c r="K19" s="32">
        <v>6459.9</v>
      </c>
      <c r="L19" s="32"/>
      <c r="M19" s="33"/>
      <c r="O19" s="33"/>
      <c r="P19" s="161">
        <f>P20+P25+P31+P35+P39</f>
        <v>5474.6310000000003</v>
      </c>
      <c r="Q19" s="31"/>
    </row>
    <row r="20" spans="1:18" ht="45.75" customHeight="1" thickBot="1" x14ac:dyDescent="0.3">
      <c r="A20" s="51" t="s">
        <v>73</v>
      </c>
      <c r="B20" s="45"/>
      <c r="C20" s="52" t="s">
        <v>72</v>
      </c>
      <c r="D20" s="44" t="s">
        <v>74</v>
      </c>
      <c r="E20" s="33"/>
      <c r="F20" s="33"/>
      <c r="G20" s="33"/>
      <c r="H20" s="33"/>
      <c r="I20" s="32"/>
      <c r="J20" s="33"/>
      <c r="K20" s="33"/>
      <c r="L20" s="32"/>
      <c r="M20" s="33"/>
      <c r="O20" s="33"/>
      <c r="P20" s="162">
        <f>P21</f>
        <v>1428</v>
      </c>
      <c r="Q20" s="31"/>
    </row>
    <row r="21" spans="1:18" ht="72.75" customHeight="1" thickBot="1" x14ac:dyDescent="0.3">
      <c r="A21" s="50" t="s">
        <v>75</v>
      </c>
      <c r="B21" s="44"/>
      <c r="C21" s="52" t="s">
        <v>72</v>
      </c>
      <c r="D21" s="44" t="s">
        <v>74</v>
      </c>
      <c r="E21" s="33"/>
      <c r="F21" s="33"/>
      <c r="G21" s="33"/>
      <c r="H21" s="33"/>
      <c r="I21" s="44" t="s">
        <v>76</v>
      </c>
      <c r="J21" s="33"/>
      <c r="K21" s="33"/>
      <c r="L21" s="44"/>
      <c r="M21" s="33"/>
      <c r="O21" s="33"/>
      <c r="P21" s="163">
        <f>P22</f>
        <v>1428</v>
      </c>
      <c r="Q21" s="31"/>
    </row>
    <row r="22" spans="1:18" ht="79.5" customHeight="1" thickBot="1" x14ac:dyDescent="0.3">
      <c r="A22" s="50" t="s">
        <v>77</v>
      </c>
      <c r="B22" s="44"/>
      <c r="C22" s="114" t="s">
        <v>254</v>
      </c>
      <c r="D22" s="115" t="s">
        <v>255</v>
      </c>
      <c r="E22" s="33"/>
      <c r="F22" s="33"/>
      <c r="G22" s="33"/>
      <c r="H22" s="33"/>
      <c r="I22" s="44" t="s">
        <v>78</v>
      </c>
      <c r="J22" s="33"/>
      <c r="K22" s="33"/>
      <c r="L22" s="44"/>
      <c r="M22" s="33"/>
      <c r="O22" s="33"/>
      <c r="P22" s="163">
        <f>P24+P23</f>
        <v>1428</v>
      </c>
      <c r="Q22" s="31"/>
    </row>
    <row r="23" spans="1:18" s="148" customFormat="1" ht="79.5" customHeight="1" thickBot="1" x14ac:dyDescent="0.3">
      <c r="A23" s="50" t="s">
        <v>79</v>
      </c>
      <c r="B23" s="44"/>
      <c r="C23" s="114" t="s">
        <v>254</v>
      </c>
      <c r="D23" s="115" t="s">
        <v>255</v>
      </c>
      <c r="I23" s="44" t="s">
        <v>275</v>
      </c>
      <c r="L23" s="44">
        <v>100</v>
      </c>
      <c r="P23" s="163">
        <v>0</v>
      </c>
    </row>
    <row r="24" spans="1:18" ht="108.75" customHeight="1" thickBot="1" x14ac:dyDescent="0.3">
      <c r="A24" s="50" t="s">
        <v>79</v>
      </c>
      <c r="B24" s="44"/>
      <c r="C24" s="114" t="s">
        <v>254</v>
      </c>
      <c r="D24" s="115" t="s">
        <v>255</v>
      </c>
      <c r="E24" s="33"/>
      <c r="F24" s="33"/>
      <c r="G24" s="33"/>
      <c r="H24" s="33"/>
      <c r="I24" s="44" t="s">
        <v>80</v>
      </c>
      <c r="J24" s="33"/>
      <c r="K24" s="33"/>
      <c r="L24" s="44">
        <v>100</v>
      </c>
      <c r="M24" s="33"/>
      <c r="O24" s="33"/>
      <c r="P24" s="163">
        <v>1428</v>
      </c>
      <c r="Q24" s="31"/>
    </row>
    <row r="25" spans="1:18" ht="84" customHeight="1" thickBot="1" x14ac:dyDescent="0.3">
      <c r="A25" s="54" t="s">
        <v>81</v>
      </c>
      <c r="B25" s="45"/>
      <c r="C25" s="46" t="s">
        <v>72</v>
      </c>
      <c r="D25" s="45" t="s">
        <v>82</v>
      </c>
      <c r="E25" s="33"/>
      <c r="F25" s="33"/>
      <c r="G25" s="33"/>
      <c r="H25" s="33"/>
      <c r="I25" s="72"/>
      <c r="J25" s="33"/>
      <c r="K25" s="33"/>
      <c r="L25" s="45"/>
      <c r="M25" s="33"/>
      <c r="O25" s="33"/>
      <c r="P25" s="164">
        <f>P26</f>
        <v>3463</v>
      </c>
      <c r="Q25" s="31"/>
    </row>
    <row r="26" spans="1:18" ht="68.25" customHeight="1" thickBot="1" x14ac:dyDescent="0.3">
      <c r="A26" s="39" t="s">
        <v>83</v>
      </c>
      <c r="B26" s="45"/>
      <c r="C26" s="52" t="s">
        <v>72</v>
      </c>
      <c r="D26" s="44" t="s">
        <v>82</v>
      </c>
      <c r="E26" s="33"/>
      <c r="F26" s="33"/>
      <c r="G26" s="33"/>
      <c r="H26" s="33"/>
      <c r="I26" s="44" t="s">
        <v>141</v>
      </c>
      <c r="J26" s="33"/>
      <c r="K26" s="33"/>
      <c r="L26" s="48"/>
      <c r="M26" s="33"/>
      <c r="O26" s="33"/>
      <c r="P26" s="165">
        <f>P27</f>
        <v>3463</v>
      </c>
      <c r="Q26" s="31"/>
    </row>
    <row r="27" spans="1:18" ht="77.25" customHeight="1" thickBot="1" x14ac:dyDescent="0.3">
      <c r="A27" s="50" t="s">
        <v>77</v>
      </c>
      <c r="B27" s="44"/>
      <c r="C27" s="114" t="s">
        <v>254</v>
      </c>
      <c r="D27" s="115" t="s">
        <v>257</v>
      </c>
      <c r="E27" s="44" t="s">
        <v>78</v>
      </c>
      <c r="F27" s="44"/>
      <c r="G27" s="44">
        <v>3726.4929999999999</v>
      </c>
      <c r="H27" s="33"/>
      <c r="I27" s="44" t="s">
        <v>78</v>
      </c>
      <c r="J27" s="33"/>
      <c r="K27" s="33"/>
      <c r="L27" s="67"/>
      <c r="M27" s="33"/>
      <c r="O27" s="33"/>
      <c r="P27" s="165">
        <f>P28+P29+P30</f>
        <v>3463</v>
      </c>
      <c r="Q27" s="33"/>
    </row>
    <row r="28" spans="1:18" ht="33" customHeight="1" thickBot="1" x14ac:dyDescent="0.3">
      <c r="A28" s="50" t="s">
        <v>84</v>
      </c>
      <c r="B28" s="44"/>
      <c r="C28" s="52" t="s">
        <v>72</v>
      </c>
      <c r="D28" s="44" t="s">
        <v>82</v>
      </c>
      <c r="E28" s="44" t="s">
        <v>138</v>
      </c>
      <c r="F28" s="44">
        <v>800</v>
      </c>
      <c r="G28" s="44">
        <v>3</v>
      </c>
      <c r="H28" s="33"/>
      <c r="I28" s="44" t="s">
        <v>138</v>
      </c>
      <c r="J28" s="33"/>
      <c r="K28" s="33"/>
      <c r="L28" s="66">
        <v>800</v>
      </c>
      <c r="M28" s="33"/>
      <c r="O28" s="33"/>
      <c r="P28" s="165">
        <v>3</v>
      </c>
      <c r="Q28" s="33"/>
    </row>
    <row r="29" spans="1:18" ht="106.5" customHeight="1" thickBot="1" x14ac:dyDescent="0.3">
      <c r="A29" s="50" t="s">
        <v>85</v>
      </c>
      <c r="B29" s="44"/>
      <c r="C29" s="52" t="s">
        <v>72</v>
      </c>
      <c r="D29" s="44" t="s">
        <v>82</v>
      </c>
      <c r="E29" s="44" t="s">
        <v>80</v>
      </c>
      <c r="F29" s="44">
        <v>100</v>
      </c>
      <c r="G29" s="44">
        <v>2430.8000000000002</v>
      </c>
      <c r="H29" s="33"/>
      <c r="I29" s="44" t="s">
        <v>80</v>
      </c>
      <c r="J29" s="33"/>
      <c r="K29" s="33"/>
      <c r="L29" s="44">
        <v>100</v>
      </c>
      <c r="M29" s="33"/>
      <c r="O29" s="33"/>
      <c r="P29" s="165">
        <v>2591</v>
      </c>
      <c r="Q29" s="33"/>
    </row>
    <row r="30" spans="1:18" ht="69" customHeight="1" thickBot="1" x14ac:dyDescent="0.3">
      <c r="A30" s="50" t="s">
        <v>86</v>
      </c>
      <c r="B30" s="44"/>
      <c r="C30" s="52" t="s">
        <v>72</v>
      </c>
      <c r="D30" s="44" t="s">
        <v>82</v>
      </c>
      <c r="E30" s="44" t="s">
        <v>80</v>
      </c>
      <c r="F30" s="44">
        <v>200</v>
      </c>
      <c r="G30" s="44">
        <v>1292.693</v>
      </c>
      <c r="H30" s="33"/>
      <c r="I30" s="44" t="s">
        <v>80</v>
      </c>
      <c r="J30" s="33"/>
      <c r="K30" s="33"/>
      <c r="L30" s="44">
        <v>200</v>
      </c>
      <c r="M30" s="33"/>
      <c r="O30" s="33"/>
      <c r="P30" s="165">
        <v>869</v>
      </c>
      <c r="Q30" s="33"/>
    </row>
    <row r="31" spans="1:18" ht="34.5" customHeight="1" thickBot="1" x14ac:dyDescent="0.3">
      <c r="A31" s="54" t="s">
        <v>87</v>
      </c>
      <c r="B31" s="44"/>
      <c r="C31" s="116" t="s">
        <v>254</v>
      </c>
      <c r="D31" s="117" t="s">
        <v>256</v>
      </c>
      <c r="E31" s="33"/>
      <c r="F31" s="33"/>
      <c r="G31" s="33"/>
      <c r="H31" s="33"/>
      <c r="I31" s="45"/>
      <c r="J31" s="33"/>
      <c r="K31" s="33"/>
      <c r="L31" s="45"/>
      <c r="M31" s="33"/>
      <c r="O31" s="33"/>
      <c r="P31" s="164">
        <v>0</v>
      </c>
      <c r="Q31" s="33"/>
    </row>
    <row r="32" spans="1:18" ht="68.25" customHeight="1" thickBot="1" x14ac:dyDescent="0.3">
      <c r="A32" s="50" t="s">
        <v>75</v>
      </c>
      <c r="B32" s="44"/>
      <c r="C32" s="114" t="s">
        <v>254</v>
      </c>
      <c r="D32" s="115" t="s">
        <v>256</v>
      </c>
      <c r="E32" s="33"/>
      <c r="F32" s="33"/>
      <c r="G32" s="33"/>
      <c r="H32" s="33"/>
      <c r="I32" s="73">
        <v>100000000</v>
      </c>
      <c r="J32" s="33"/>
      <c r="K32" s="33"/>
      <c r="L32" s="44"/>
      <c r="M32" s="33"/>
      <c r="O32" s="33"/>
      <c r="P32" s="165">
        <v>0</v>
      </c>
      <c r="Q32" s="33"/>
    </row>
    <row r="33" spans="1:17" ht="44.25" customHeight="1" thickBot="1" x14ac:dyDescent="0.3">
      <c r="A33" s="50" t="s">
        <v>88</v>
      </c>
      <c r="B33" s="44"/>
      <c r="C33" s="114" t="s">
        <v>254</v>
      </c>
      <c r="D33" s="115" t="s">
        <v>256</v>
      </c>
      <c r="E33" s="33"/>
      <c r="F33" s="33"/>
      <c r="G33" s="33"/>
      <c r="H33" s="33"/>
      <c r="I33" s="44">
        <v>100100000</v>
      </c>
      <c r="J33" s="33"/>
      <c r="K33" s="33"/>
      <c r="L33" s="44"/>
      <c r="M33" s="33"/>
      <c r="O33" s="33"/>
      <c r="P33" s="165">
        <v>0</v>
      </c>
      <c r="Q33" s="33"/>
    </row>
    <row r="34" spans="1:17" ht="42.75" customHeight="1" thickBot="1" x14ac:dyDescent="0.3">
      <c r="A34" s="50" t="s">
        <v>89</v>
      </c>
      <c r="B34" s="44"/>
      <c r="C34" s="114" t="s">
        <v>254</v>
      </c>
      <c r="D34" s="115" t="s">
        <v>256</v>
      </c>
      <c r="E34" s="33"/>
      <c r="F34" s="33"/>
      <c r="G34" s="33"/>
      <c r="H34" s="33"/>
      <c r="I34" s="73">
        <v>100190110</v>
      </c>
      <c r="J34" s="33"/>
      <c r="K34" s="33"/>
      <c r="L34" s="44">
        <v>800</v>
      </c>
      <c r="M34" s="33"/>
      <c r="O34" s="33"/>
      <c r="P34" s="166">
        <v>0</v>
      </c>
      <c r="Q34" s="33"/>
    </row>
    <row r="35" spans="1:17" ht="15" customHeight="1" thickBot="1" x14ac:dyDescent="0.3">
      <c r="A35" s="54" t="s">
        <v>90</v>
      </c>
      <c r="B35" s="45"/>
      <c r="C35" s="46" t="s">
        <v>72</v>
      </c>
      <c r="D35" s="45">
        <v>11</v>
      </c>
      <c r="E35" s="33"/>
      <c r="F35" s="33"/>
      <c r="G35" s="33"/>
      <c r="H35" s="33"/>
      <c r="I35" s="44"/>
      <c r="J35" s="33"/>
      <c r="K35" s="33"/>
      <c r="L35" s="44"/>
      <c r="M35" s="33"/>
      <c r="O35" s="33"/>
      <c r="P35" s="164">
        <f>P36</f>
        <v>5</v>
      </c>
      <c r="Q35" s="33"/>
    </row>
    <row r="36" spans="1:17" ht="67.5" customHeight="1" thickBot="1" x14ac:dyDescent="0.3">
      <c r="A36" s="50" t="s">
        <v>75</v>
      </c>
      <c r="B36" s="44"/>
      <c r="C36" s="114" t="s">
        <v>254</v>
      </c>
      <c r="D36" s="44">
        <v>11</v>
      </c>
      <c r="E36" s="33"/>
      <c r="F36" s="33"/>
      <c r="G36" s="33"/>
      <c r="H36" s="33"/>
      <c r="I36" s="44" t="s">
        <v>142</v>
      </c>
      <c r="J36" s="33"/>
      <c r="K36" s="33"/>
      <c r="L36" s="44"/>
      <c r="M36" s="33"/>
      <c r="O36" s="33"/>
      <c r="P36" s="165">
        <f>P37</f>
        <v>5</v>
      </c>
      <c r="Q36" s="33"/>
    </row>
    <row r="37" spans="1:17" ht="51.75" customHeight="1" thickBot="1" x14ac:dyDescent="0.3">
      <c r="A37" s="50" t="s">
        <v>91</v>
      </c>
      <c r="B37" s="44"/>
      <c r="C37" s="52" t="s">
        <v>72</v>
      </c>
      <c r="D37" s="44">
        <v>11</v>
      </c>
      <c r="E37" s="33"/>
      <c r="F37" s="33"/>
      <c r="G37" s="33"/>
      <c r="H37" s="33"/>
      <c r="I37" s="44" t="s">
        <v>143</v>
      </c>
      <c r="J37" s="33"/>
      <c r="K37" s="33"/>
      <c r="L37" s="44"/>
      <c r="M37" s="33"/>
      <c r="O37" s="33"/>
      <c r="P37" s="165">
        <f>P38</f>
        <v>5</v>
      </c>
      <c r="Q37" s="33"/>
    </row>
    <row r="38" spans="1:17" ht="63" customHeight="1" thickBot="1" x14ac:dyDescent="0.3">
      <c r="A38" s="50" t="s">
        <v>92</v>
      </c>
      <c r="B38" s="44"/>
      <c r="C38" s="52" t="s">
        <v>72</v>
      </c>
      <c r="D38" s="44">
        <v>11</v>
      </c>
      <c r="E38" s="33"/>
      <c r="F38" s="33"/>
      <c r="G38" s="33"/>
      <c r="H38" s="33"/>
      <c r="I38" s="44" t="s">
        <v>144</v>
      </c>
      <c r="J38" s="33"/>
      <c r="K38" s="33"/>
      <c r="L38" s="44">
        <v>800</v>
      </c>
      <c r="M38" s="33"/>
      <c r="O38" s="33"/>
      <c r="P38" s="165">
        <v>5</v>
      </c>
      <c r="Q38" s="33"/>
    </row>
    <row r="39" spans="1:17" ht="15" customHeight="1" thickBot="1" x14ac:dyDescent="0.3">
      <c r="A39" s="39" t="s">
        <v>93</v>
      </c>
      <c r="B39" s="45"/>
      <c r="C39" s="46" t="s">
        <v>72</v>
      </c>
      <c r="D39" s="45">
        <v>13</v>
      </c>
      <c r="E39" s="33"/>
      <c r="F39" s="33"/>
      <c r="G39" s="33"/>
      <c r="H39" s="33"/>
      <c r="I39" s="44"/>
      <c r="J39" s="33"/>
      <c r="K39" s="33"/>
      <c r="L39" s="44"/>
      <c r="M39" s="33"/>
      <c r="O39" s="33"/>
      <c r="P39" s="164">
        <f>P40</f>
        <v>578.63099999999997</v>
      </c>
      <c r="Q39" s="33"/>
    </row>
    <row r="40" spans="1:17" ht="73.5" customHeight="1" thickBot="1" x14ac:dyDescent="0.3">
      <c r="A40" s="50" t="s">
        <v>75</v>
      </c>
      <c r="B40" s="44"/>
      <c r="C40" s="114" t="s">
        <v>254</v>
      </c>
      <c r="D40" s="44">
        <v>13</v>
      </c>
      <c r="E40" s="33"/>
      <c r="F40" s="33"/>
      <c r="G40" s="33"/>
      <c r="H40" s="33"/>
      <c r="I40" s="44" t="s">
        <v>142</v>
      </c>
      <c r="J40" s="33"/>
      <c r="K40" s="33"/>
      <c r="L40" s="44"/>
      <c r="M40" s="33"/>
      <c r="O40" s="33"/>
      <c r="P40" s="165">
        <f>P41</f>
        <v>578.63099999999997</v>
      </c>
      <c r="Q40" s="33"/>
    </row>
    <row r="41" spans="1:17" ht="47.25" customHeight="1" thickBot="1" x14ac:dyDescent="0.3">
      <c r="A41" s="62" t="s">
        <v>94</v>
      </c>
      <c r="B41" s="60"/>
      <c r="C41" s="61" t="s">
        <v>72</v>
      </c>
      <c r="D41" s="60">
        <v>13</v>
      </c>
      <c r="E41" s="33"/>
      <c r="F41" s="33"/>
      <c r="G41" s="33"/>
      <c r="H41" s="33"/>
      <c r="I41" s="44" t="s">
        <v>78</v>
      </c>
      <c r="J41" s="33"/>
      <c r="K41" s="33"/>
      <c r="L41" s="44"/>
      <c r="M41" s="33"/>
      <c r="O41" s="33"/>
      <c r="P41" s="167">
        <f>P42+P43+P44</f>
        <v>578.63099999999997</v>
      </c>
      <c r="Q41" s="33"/>
    </row>
    <row r="42" spans="1:17" ht="57.75" customHeight="1" thickBot="1" x14ac:dyDescent="0.3">
      <c r="A42" s="50" t="s">
        <v>95</v>
      </c>
      <c r="B42" s="44"/>
      <c r="C42" s="52" t="s">
        <v>72</v>
      </c>
      <c r="D42" s="44">
        <v>13</v>
      </c>
      <c r="E42" s="33"/>
      <c r="F42" s="33"/>
      <c r="G42" s="33"/>
      <c r="H42" s="33"/>
      <c r="I42" s="44" t="s">
        <v>80</v>
      </c>
      <c r="J42" s="33"/>
      <c r="K42" s="33"/>
      <c r="L42" s="44">
        <v>500</v>
      </c>
      <c r="M42" s="31"/>
      <c r="O42" s="33"/>
      <c r="P42" s="165">
        <v>578.63099999999997</v>
      </c>
      <c r="Q42" s="33"/>
    </row>
    <row r="43" spans="1:17" ht="72" customHeight="1" thickBot="1" x14ac:dyDescent="0.3">
      <c r="A43" s="50" t="s">
        <v>86</v>
      </c>
      <c r="B43" s="44"/>
      <c r="C43" s="52" t="s">
        <v>72</v>
      </c>
      <c r="D43" s="44">
        <v>13</v>
      </c>
      <c r="E43" s="33"/>
      <c r="F43" s="33"/>
      <c r="G43" s="33"/>
      <c r="H43" s="33"/>
      <c r="I43" s="44" t="s">
        <v>274</v>
      </c>
      <c r="J43" s="33"/>
      <c r="K43" s="33"/>
      <c r="L43" s="44">
        <v>200</v>
      </c>
      <c r="M43" s="127"/>
      <c r="N43" s="127"/>
      <c r="O43" s="127"/>
      <c r="P43" s="165">
        <v>0</v>
      </c>
      <c r="Q43" s="33"/>
    </row>
    <row r="44" spans="1:17" s="148" customFormat="1" ht="72" customHeight="1" thickBot="1" x14ac:dyDescent="0.3">
      <c r="A44" s="50" t="s">
        <v>86</v>
      </c>
      <c r="B44" s="44"/>
      <c r="C44" s="52" t="s">
        <v>72</v>
      </c>
      <c r="D44" s="44">
        <v>13</v>
      </c>
      <c r="I44" s="44" t="s">
        <v>274</v>
      </c>
      <c r="L44" s="44">
        <v>200</v>
      </c>
      <c r="M44" s="127"/>
      <c r="N44" s="127"/>
      <c r="O44" s="127"/>
      <c r="P44" s="165">
        <v>0</v>
      </c>
    </row>
    <row r="45" spans="1:17" ht="15.75" thickBot="1" x14ac:dyDescent="0.3">
      <c r="A45" s="55" t="s">
        <v>96</v>
      </c>
      <c r="B45" s="45"/>
      <c r="C45" s="46" t="s">
        <v>74</v>
      </c>
      <c r="D45" s="44"/>
      <c r="E45" s="33"/>
      <c r="F45" s="33"/>
      <c r="G45" s="33"/>
      <c r="H45" s="33"/>
      <c r="I45" s="44"/>
      <c r="J45" s="33"/>
      <c r="K45" s="33"/>
      <c r="L45" s="44"/>
      <c r="M45" s="31"/>
      <c r="O45" s="33"/>
      <c r="P45" s="164">
        <f>P46</f>
        <v>163</v>
      </c>
      <c r="Q45" s="31"/>
    </row>
    <row r="46" spans="1:17" ht="21" customHeight="1" thickBot="1" x14ac:dyDescent="0.3">
      <c r="A46" s="56" t="s">
        <v>97</v>
      </c>
      <c r="B46" s="45"/>
      <c r="C46" s="46" t="s">
        <v>74</v>
      </c>
      <c r="D46" s="45" t="s">
        <v>98</v>
      </c>
      <c r="E46" s="33"/>
      <c r="F46" s="33"/>
      <c r="G46" s="33"/>
      <c r="H46" s="33"/>
      <c r="I46" s="45"/>
      <c r="J46" s="33"/>
      <c r="K46" s="33"/>
      <c r="L46" s="45"/>
      <c r="M46" s="31"/>
      <c r="O46" s="33"/>
      <c r="P46" s="164">
        <f>P47</f>
        <v>163</v>
      </c>
      <c r="Q46" s="31"/>
    </row>
    <row r="47" spans="1:17" ht="76.5" customHeight="1" thickBot="1" x14ac:dyDescent="0.3">
      <c r="A47" s="50" t="s">
        <v>75</v>
      </c>
      <c r="B47" s="44"/>
      <c r="C47" s="52" t="s">
        <v>74</v>
      </c>
      <c r="D47" s="44" t="s">
        <v>98</v>
      </c>
      <c r="E47" s="33"/>
      <c r="F47" s="33"/>
      <c r="G47" s="33"/>
      <c r="H47" s="33"/>
      <c r="I47" s="44" t="s">
        <v>145</v>
      </c>
      <c r="J47" s="33"/>
      <c r="K47" s="33"/>
      <c r="L47" s="44"/>
      <c r="M47" s="31"/>
      <c r="O47" s="33"/>
      <c r="P47" s="165">
        <f>P48</f>
        <v>163</v>
      </c>
      <c r="Q47" s="31"/>
    </row>
    <row r="48" spans="1:17" ht="44.25" customHeight="1" thickBot="1" x14ac:dyDescent="0.3">
      <c r="A48" s="50" t="s">
        <v>99</v>
      </c>
      <c r="B48" s="44"/>
      <c r="C48" s="52" t="s">
        <v>74</v>
      </c>
      <c r="D48" s="44" t="s">
        <v>98</v>
      </c>
      <c r="E48" s="33"/>
      <c r="F48" s="33"/>
      <c r="G48" s="33"/>
      <c r="H48" s="33"/>
      <c r="I48" s="44" t="s">
        <v>146</v>
      </c>
      <c r="J48" s="33"/>
      <c r="K48" s="33"/>
      <c r="L48" s="44"/>
      <c r="M48" s="31"/>
      <c r="O48" s="33"/>
      <c r="P48" s="165">
        <f>P49+P50</f>
        <v>163</v>
      </c>
      <c r="Q48" s="31"/>
    </row>
    <row r="49" spans="1:17" ht="90.75" customHeight="1" thickBot="1" x14ac:dyDescent="0.3">
      <c r="A49" s="50" t="s">
        <v>100</v>
      </c>
      <c r="B49" s="44"/>
      <c r="C49" s="47" t="s">
        <v>74</v>
      </c>
      <c r="D49" s="48" t="s">
        <v>98</v>
      </c>
      <c r="E49" s="33"/>
      <c r="F49" s="33"/>
      <c r="G49" s="33"/>
      <c r="H49" s="33"/>
      <c r="I49" s="44" t="s">
        <v>147</v>
      </c>
      <c r="J49" s="33"/>
      <c r="K49" s="31"/>
      <c r="L49" s="44">
        <v>100</v>
      </c>
      <c r="M49" s="31"/>
      <c r="O49" s="33"/>
      <c r="P49" s="167">
        <v>144</v>
      </c>
      <c r="Q49" s="31"/>
    </row>
    <row r="50" spans="1:17" ht="53.25" customHeight="1" thickBot="1" x14ac:dyDescent="0.3">
      <c r="A50" s="50" t="s">
        <v>101</v>
      </c>
      <c r="B50" s="53"/>
      <c r="C50" s="65" t="s">
        <v>74</v>
      </c>
      <c r="D50" s="66" t="s">
        <v>98</v>
      </c>
      <c r="E50" s="33"/>
      <c r="F50" s="33"/>
      <c r="G50" s="33"/>
      <c r="H50" s="33"/>
      <c r="I50" s="44" t="s">
        <v>147</v>
      </c>
      <c r="J50" s="33"/>
      <c r="K50" s="31"/>
      <c r="L50" s="44">
        <v>200</v>
      </c>
      <c r="M50" s="31"/>
      <c r="O50" s="33"/>
      <c r="P50" s="165">
        <v>19</v>
      </c>
      <c r="Q50" s="31"/>
    </row>
    <row r="51" spans="1:17" ht="36" customHeight="1" thickBot="1" x14ac:dyDescent="0.3">
      <c r="A51" s="54" t="s">
        <v>102</v>
      </c>
      <c r="B51" s="44"/>
      <c r="C51" s="116" t="s">
        <v>258</v>
      </c>
      <c r="D51" s="45"/>
      <c r="E51" s="45"/>
      <c r="F51" s="45"/>
      <c r="G51" s="45">
        <v>5</v>
      </c>
      <c r="I51" s="45"/>
      <c r="L51" s="45"/>
      <c r="O51" s="33"/>
      <c r="P51" s="164">
        <f>P52</f>
        <v>5</v>
      </c>
      <c r="Q51" s="31"/>
    </row>
    <row r="52" spans="1:17" ht="15.75" thickBot="1" x14ac:dyDescent="0.3">
      <c r="A52" s="50" t="s">
        <v>103</v>
      </c>
      <c r="B52" s="44"/>
      <c r="C52" s="118" t="s">
        <v>258</v>
      </c>
      <c r="D52" s="48">
        <v>14</v>
      </c>
      <c r="E52" s="44" t="s">
        <v>139</v>
      </c>
      <c r="F52" s="44"/>
      <c r="G52" s="44">
        <v>5</v>
      </c>
      <c r="I52" s="44" t="s">
        <v>139</v>
      </c>
      <c r="L52" s="44"/>
      <c r="O52" s="33"/>
      <c r="P52" s="165">
        <f>P53</f>
        <v>5</v>
      </c>
      <c r="Q52" s="31"/>
    </row>
    <row r="53" spans="1:17" ht="104.25" customHeight="1" thickBot="1" x14ac:dyDescent="0.3">
      <c r="A53" s="50" t="s">
        <v>104</v>
      </c>
      <c r="B53" s="78"/>
      <c r="C53" s="119" t="s">
        <v>258</v>
      </c>
      <c r="D53" s="66">
        <v>14</v>
      </c>
      <c r="E53" s="44" t="s">
        <v>140</v>
      </c>
      <c r="F53" s="44">
        <v>200</v>
      </c>
      <c r="G53" s="44">
        <v>5</v>
      </c>
      <c r="I53" s="44" t="s">
        <v>140</v>
      </c>
      <c r="L53" s="44">
        <v>200</v>
      </c>
      <c r="O53" s="33"/>
      <c r="P53" s="165">
        <v>5</v>
      </c>
      <c r="Q53" s="31"/>
    </row>
    <row r="54" spans="1:17" ht="15.75" thickBot="1" x14ac:dyDescent="0.3">
      <c r="A54" s="68" t="s">
        <v>105</v>
      </c>
      <c r="B54" s="67"/>
      <c r="C54" s="42" t="s">
        <v>82</v>
      </c>
      <c r="D54" s="44"/>
      <c r="E54" s="33"/>
      <c r="F54" s="33"/>
      <c r="I54" s="44"/>
      <c r="L54" s="44"/>
      <c r="O54" s="33"/>
      <c r="P54" s="164">
        <f>P55</f>
        <v>5033.9501199999995</v>
      </c>
      <c r="Q54" s="31"/>
    </row>
    <row r="55" spans="1:17" ht="15.75" thickBot="1" x14ac:dyDescent="0.3">
      <c r="A55" s="68" t="s">
        <v>106</v>
      </c>
      <c r="B55" s="67"/>
      <c r="C55" s="42" t="s">
        <v>82</v>
      </c>
      <c r="D55" s="45" t="s">
        <v>107</v>
      </c>
      <c r="E55" s="33"/>
      <c r="F55" s="33"/>
      <c r="I55" s="45"/>
      <c r="L55" s="45"/>
      <c r="O55" s="33"/>
      <c r="P55" s="168">
        <f>P56</f>
        <v>5033.9501199999995</v>
      </c>
      <c r="Q55" s="31"/>
    </row>
    <row r="56" spans="1:17" ht="52.5" customHeight="1" thickBot="1" x14ac:dyDescent="0.3">
      <c r="A56" s="69" t="s">
        <v>108</v>
      </c>
      <c r="B56" s="67"/>
      <c r="C56" s="41" t="s">
        <v>82</v>
      </c>
      <c r="D56" s="40" t="s">
        <v>107</v>
      </c>
      <c r="E56" s="33"/>
      <c r="F56" s="33"/>
      <c r="I56" s="40" t="s">
        <v>148</v>
      </c>
      <c r="L56" s="40"/>
      <c r="O56" s="33"/>
      <c r="P56" s="163">
        <f>P57</f>
        <v>5033.9501199999995</v>
      </c>
      <c r="Q56" s="33"/>
    </row>
    <row r="57" spans="1:17" ht="56.25" customHeight="1" thickBot="1" x14ac:dyDescent="0.3">
      <c r="A57" s="69" t="s">
        <v>109</v>
      </c>
      <c r="B57" s="67"/>
      <c r="C57" s="120" t="s">
        <v>257</v>
      </c>
      <c r="D57" s="121" t="s">
        <v>259</v>
      </c>
      <c r="E57" s="33"/>
      <c r="F57" s="33"/>
      <c r="I57" s="40" t="s">
        <v>149</v>
      </c>
      <c r="L57" s="40"/>
      <c r="O57" s="33"/>
      <c r="P57" s="163">
        <f>P58+P59</f>
        <v>5033.9501199999995</v>
      </c>
      <c r="Q57" s="33"/>
    </row>
    <row r="58" spans="1:17" ht="69" customHeight="1" thickBot="1" x14ac:dyDescent="0.3">
      <c r="A58" s="69" t="s">
        <v>110</v>
      </c>
      <c r="B58" s="67"/>
      <c r="C58" s="41" t="s">
        <v>82</v>
      </c>
      <c r="D58" s="40" t="s">
        <v>107</v>
      </c>
      <c r="E58" s="33"/>
      <c r="F58" s="33"/>
      <c r="I58" s="40" t="s">
        <v>150</v>
      </c>
      <c r="L58" s="40">
        <v>200</v>
      </c>
      <c r="O58" s="33"/>
      <c r="P58" s="163">
        <v>3033.95012</v>
      </c>
      <c r="Q58" s="33"/>
    </row>
    <row r="59" spans="1:17" ht="72" customHeight="1" thickBot="1" x14ac:dyDescent="0.3">
      <c r="A59" s="63" t="s">
        <v>325</v>
      </c>
      <c r="B59" s="64"/>
      <c r="C59" s="122" t="s">
        <v>257</v>
      </c>
      <c r="D59" s="123" t="s">
        <v>107</v>
      </c>
      <c r="I59" s="40" t="s">
        <v>324</v>
      </c>
      <c r="L59" s="40"/>
      <c r="O59" s="33"/>
      <c r="P59" s="169">
        <v>2000</v>
      </c>
      <c r="Q59" s="33"/>
    </row>
    <row r="60" spans="1:17" ht="27" customHeight="1" thickBot="1" x14ac:dyDescent="0.3">
      <c r="A60" s="39" t="s">
        <v>111</v>
      </c>
      <c r="B60" s="59"/>
      <c r="C60" s="124" t="s">
        <v>260</v>
      </c>
      <c r="D60" s="121"/>
      <c r="I60" s="40"/>
      <c r="L60" s="40"/>
      <c r="O60" s="33"/>
      <c r="P60" s="159">
        <f>P61+P69</f>
        <v>547.38024999999993</v>
      </c>
      <c r="Q60" s="33"/>
    </row>
    <row r="61" spans="1:17" ht="15.75" thickBot="1" x14ac:dyDescent="0.3">
      <c r="A61" s="39" t="s">
        <v>112</v>
      </c>
      <c r="B61" s="59"/>
      <c r="C61" s="124" t="s">
        <v>260</v>
      </c>
      <c r="D61" s="125" t="s">
        <v>255</v>
      </c>
      <c r="I61" s="40"/>
      <c r="L61" s="40"/>
      <c r="O61" s="33"/>
      <c r="P61" s="159">
        <f>P62</f>
        <v>10</v>
      </c>
      <c r="Q61" s="33"/>
    </row>
    <row r="62" spans="1:17" ht="52.5" customHeight="1" thickBot="1" x14ac:dyDescent="0.3">
      <c r="A62" s="51" t="s">
        <v>108</v>
      </c>
      <c r="B62" s="57"/>
      <c r="C62" s="126" t="s">
        <v>260</v>
      </c>
      <c r="D62" s="121" t="s">
        <v>255</v>
      </c>
      <c r="I62" s="40" t="s">
        <v>148</v>
      </c>
      <c r="L62" s="40"/>
      <c r="O62" s="33"/>
      <c r="P62" s="169">
        <f>P63</f>
        <v>10</v>
      </c>
      <c r="Q62" s="31"/>
    </row>
    <row r="63" spans="1:17" ht="27" thickBot="1" x14ac:dyDescent="0.3">
      <c r="A63" s="51" t="s">
        <v>113</v>
      </c>
      <c r="B63" s="57"/>
      <c r="C63" s="126" t="s">
        <v>260</v>
      </c>
      <c r="D63" s="121" t="s">
        <v>255</v>
      </c>
      <c r="I63" s="40" t="s">
        <v>151</v>
      </c>
      <c r="L63" s="40"/>
      <c r="O63" s="33"/>
      <c r="P63" s="169">
        <f>P64+P65+P67</f>
        <v>10</v>
      </c>
      <c r="Q63" s="31"/>
    </row>
    <row r="64" spans="1:17" s="137" customFormat="1" ht="52.5" thickBot="1" x14ac:dyDescent="0.3">
      <c r="A64" s="51" t="s">
        <v>114</v>
      </c>
      <c r="B64" s="57"/>
      <c r="C64" s="126" t="s">
        <v>260</v>
      </c>
      <c r="D64" s="121" t="s">
        <v>255</v>
      </c>
      <c r="I64" s="40" t="s">
        <v>152</v>
      </c>
      <c r="L64" s="40">
        <v>200</v>
      </c>
      <c r="P64" s="169">
        <v>10</v>
      </c>
    </row>
    <row r="65" spans="1:17" s="137" customFormat="1" ht="29.25" customHeight="1" thickBot="1" x14ac:dyDescent="0.3">
      <c r="A65" s="51" t="s">
        <v>269</v>
      </c>
      <c r="B65" s="144"/>
      <c r="C65" s="126" t="s">
        <v>260</v>
      </c>
      <c r="D65" s="121" t="s">
        <v>255</v>
      </c>
      <c r="E65" s="145" t="s">
        <v>151</v>
      </c>
      <c r="F65" s="145"/>
      <c r="I65" s="40" t="s">
        <v>270</v>
      </c>
      <c r="L65" s="40"/>
      <c r="P65" s="169">
        <f>P66</f>
        <v>0</v>
      </c>
    </row>
    <row r="66" spans="1:17" ht="59.25" customHeight="1" thickBot="1" x14ac:dyDescent="0.3">
      <c r="A66" s="51" t="s">
        <v>114</v>
      </c>
      <c r="B66" s="144"/>
      <c r="C66" s="126" t="s">
        <v>260</v>
      </c>
      <c r="D66" s="121" t="s">
        <v>255</v>
      </c>
      <c r="E66" s="145" t="s">
        <v>270</v>
      </c>
      <c r="F66" s="145">
        <v>200</v>
      </c>
      <c r="I66" s="40" t="s">
        <v>278</v>
      </c>
      <c r="L66" s="40">
        <v>200</v>
      </c>
      <c r="O66" s="33"/>
      <c r="P66" s="170">
        <v>0</v>
      </c>
      <c r="Q66" s="137"/>
    </row>
    <row r="67" spans="1:17" s="151" customFormat="1" ht="34.5" customHeight="1" thickBot="1" x14ac:dyDescent="0.3">
      <c r="A67" s="51" t="s">
        <v>269</v>
      </c>
      <c r="B67" s="144"/>
      <c r="C67" s="126" t="s">
        <v>260</v>
      </c>
      <c r="D67" s="121" t="s">
        <v>255</v>
      </c>
      <c r="E67" s="145" t="s">
        <v>270</v>
      </c>
      <c r="F67" s="145">
        <v>200</v>
      </c>
      <c r="I67" s="40" t="s">
        <v>279</v>
      </c>
      <c r="L67" s="40"/>
      <c r="P67" s="171">
        <f>P68</f>
        <v>0</v>
      </c>
    </row>
    <row r="68" spans="1:17" s="151" customFormat="1" ht="59.25" customHeight="1" thickBot="1" x14ac:dyDescent="0.3">
      <c r="A68" s="51" t="s">
        <v>114</v>
      </c>
      <c r="B68" s="144"/>
      <c r="C68" s="126" t="s">
        <v>260</v>
      </c>
      <c r="D68" s="121" t="s">
        <v>255</v>
      </c>
      <c r="E68" s="145" t="s">
        <v>270</v>
      </c>
      <c r="F68" s="145">
        <v>200</v>
      </c>
      <c r="I68" s="40" t="s">
        <v>279</v>
      </c>
      <c r="L68" s="40">
        <v>200</v>
      </c>
      <c r="P68" s="171">
        <v>0</v>
      </c>
    </row>
    <row r="69" spans="1:17" ht="15.75" thickBot="1" x14ac:dyDescent="0.3">
      <c r="A69" s="39" t="s">
        <v>115</v>
      </c>
      <c r="B69" s="59"/>
      <c r="C69" s="126" t="s">
        <v>260</v>
      </c>
      <c r="D69" s="121" t="s">
        <v>258</v>
      </c>
      <c r="I69" s="40"/>
      <c r="L69" s="40"/>
      <c r="O69" s="33"/>
      <c r="P69" s="161">
        <f>P70</f>
        <v>537.38024999999993</v>
      </c>
      <c r="Q69" s="137"/>
    </row>
    <row r="70" spans="1:17" ht="52.5" customHeight="1" thickBot="1" x14ac:dyDescent="0.3">
      <c r="A70" s="51" t="s">
        <v>108</v>
      </c>
      <c r="B70" s="59"/>
      <c r="C70" s="126" t="s">
        <v>260</v>
      </c>
      <c r="D70" s="121" t="s">
        <v>258</v>
      </c>
      <c r="I70" s="40" t="s">
        <v>148</v>
      </c>
      <c r="L70" s="40"/>
      <c r="O70" s="33"/>
      <c r="P70" s="171">
        <f>P71+P74+P76+P78</f>
        <v>537.38024999999993</v>
      </c>
    </row>
    <row r="71" spans="1:17" ht="27" customHeight="1" thickBot="1" x14ac:dyDescent="0.3">
      <c r="A71" s="51" t="s">
        <v>116</v>
      </c>
      <c r="B71" s="57"/>
      <c r="C71" s="126" t="s">
        <v>260</v>
      </c>
      <c r="D71" s="121" t="s">
        <v>258</v>
      </c>
      <c r="I71" s="40" t="s">
        <v>153</v>
      </c>
      <c r="L71" s="40"/>
      <c r="O71" s="33"/>
      <c r="P71" s="172">
        <f>P72+P73</f>
        <v>171.10248999999999</v>
      </c>
    </row>
    <row r="72" spans="1:17" ht="60.75" customHeight="1" thickBot="1" x14ac:dyDescent="0.3">
      <c r="A72" s="51" t="s">
        <v>117</v>
      </c>
      <c r="B72" s="57"/>
      <c r="C72" s="126" t="s">
        <v>260</v>
      </c>
      <c r="D72" s="121" t="s">
        <v>98</v>
      </c>
      <c r="I72" s="40" t="s">
        <v>154</v>
      </c>
      <c r="L72" s="40">
        <v>200</v>
      </c>
      <c r="O72" s="33"/>
      <c r="P72" s="170">
        <v>107.169</v>
      </c>
    </row>
    <row r="73" spans="1:17" ht="57" customHeight="1" thickBot="1" x14ac:dyDescent="0.3">
      <c r="A73" s="51" t="s">
        <v>118</v>
      </c>
      <c r="B73" s="57"/>
      <c r="C73" s="126" t="s">
        <v>260</v>
      </c>
      <c r="D73" s="121" t="s">
        <v>98</v>
      </c>
      <c r="I73" s="40" t="s">
        <v>155</v>
      </c>
      <c r="L73" s="40">
        <v>200</v>
      </c>
      <c r="O73" s="33"/>
      <c r="P73" s="163">
        <v>63.933489999999999</v>
      </c>
    </row>
    <row r="74" spans="1:17" ht="27" thickBot="1" x14ac:dyDescent="0.3">
      <c r="A74" s="51" t="s">
        <v>119</v>
      </c>
      <c r="B74" s="57"/>
      <c r="C74" s="126" t="s">
        <v>260</v>
      </c>
      <c r="D74" s="121" t="s">
        <v>258</v>
      </c>
      <c r="I74" s="40" t="s">
        <v>156</v>
      </c>
      <c r="L74" s="40"/>
      <c r="O74" s="33"/>
      <c r="P74" s="163">
        <f>P75</f>
        <v>20</v>
      </c>
    </row>
    <row r="75" spans="1:17" ht="65.25" customHeight="1" thickBot="1" x14ac:dyDescent="0.3">
      <c r="A75" s="51" t="s">
        <v>120</v>
      </c>
      <c r="B75" s="57"/>
      <c r="C75" s="126" t="s">
        <v>260</v>
      </c>
      <c r="D75" s="121" t="s">
        <v>98</v>
      </c>
      <c r="I75" s="40" t="s">
        <v>157</v>
      </c>
      <c r="L75" s="40">
        <v>200</v>
      </c>
      <c r="P75" s="163">
        <v>20</v>
      </c>
    </row>
    <row r="76" spans="1:17" ht="52.5" customHeight="1" thickBot="1" x14ac:dyDescent="0.3">
      <c r="A76" s="51" t="s">
        <v>121</v>
      </c>
      <c r="B76" s="57"/>
      <c r="C76" s="126" t="s">
        <v>260</v>
      </c>
      <c r="D76" s="121" t="s">
        <v>98</v>
      </c>
      <c r="I76" s="40" t="s">
        <v>158</v>
      </c>
      <c r="L76" s="40"/>
      <c r="P76" s="169">
        <f>P77</f>
        <v>346.27776</v>
      </c>
    </row>
    <row r="77" spans="1:17" ht="65.25" customHeight="1" thickBot="1" x14ac:dyDescent="0.3">
      <c r="A77" s="51" t="s">
        <v>122</v>
      </c>
      <c r="B77" s="57"/>
      <c r="C77" s="126" t="s">
        <v>260</v>
      </c>
      <c r="D77" s="121" t="s">
        <v>98</v>
      </c>
      <c r="I77" s="40" t="s">
        <v>159</v>
      </c>
      <c r="L77" s="40">
        <v>200</v>
      </c>
      <c r="P77" s="169">
        <v>346.27776</v>
      </c>
    </row>
    <row r="78" spans="1:17" ht="29.25" customHeight="1" thickBot="1" x14ac:dyDescent="0.3">
      <c r="A78" s="51" t="s">
        <v>123</v>
      </c>
      <c r="B78" s="57"/>
      <c r="C78" s="126" t="s">
        <v>260</v>
      </c>
      <c r="D78" s="121" t="s">
        <v>98</v>
      </c>
      <c r="I78" s="40" t="s">
        <v>160</v>
      </c>
      <c r="L78" s="40"/>
      <c r="P78" s="169">
        <f>P79</f>
        <v>0</v>
      </c>
    </row>
    <row r="79" spans="1:17" ht="52.5" thickBot="1" x14ac:dyDescent="0.3">
      <c r="A79" s="51" t="s">
        <v>124</v>
      </c>
      <c r="B79" s="57"/>
      <c r="C79" s="126" t="s">
        <v>260</v>
      </c>
      <c r="D79" s="121" t="s">
        <v>98</v>
      </c>
      <c r="I79" s="40" t="s">
        <v>160</v>
      </c>
      <c r="L79" s="40">
        <v>200</v>
      </c>
      <c r="P79" s="169">
        <v>0</v>
      </c>
    </row>
    <row r="80" spans="1:17" ht="15.75" thickBot="1" x14ac:dyDescent="0.3">
      <c r="A80" s="39" t="s">
        <v>125</v>
      </c>
      <c r="B80" s="32"/>
      <c r="C80" s="42">
        <v>10</v>
      </c>
      <c r="D80" s="40"/>
      <c r="I80" s="40"/>
      <c r="L80" s="40"/>
      <c r="P80" s="159">
        <f>P81</f>
        <v>640</v>
      </c>
    </row>
    <row r="81" spans="1:16" ht="15.75" thickBot="1" x14ac:dyDescent="0.3">
      <c r="A81" s="39" t="s">
        <v>126</v>
      </c>
      <c r="B81" s="32"/>
      <c r="C81" s="42">
        <v>10</v>
      </c>
      <c r="D81" s="32" t="s">
        <v>72</v>
      </c>
      <c r="I81" s="32"/>
      <c r="L81" s="32"/>
      <c r="P81" s="169">
        <f>P82</f>
        <v>640</v>
      </c>
    </row>
    <row r="82" spans="1:16" ht="65.25" customHeight="1" thickBot="1" x14ac:dyDescent="0.3">
      <c r="A82" s="51" t="s">
        <v>127</v>
      </c>
      <c r="B82" s="40"/>
      <c r="C82" s="41">
        <v>10</v>
      </c>
      <c r="D82" s="40" t="s">
        <v>72</v>
      </c>
      <c r="I82" s="40" t="s">
        <v>139</v>
      </c>
      <c r="L82" s="40"/>
      <c r="P82" s="159">
        <f>P83</f>
        <v>640</v>
      </c>
    </row>
    <row r="83" spans="1:16" ht="52.5" thickBot="1" x14ac:dyDescent="0.3">
      <c r="A83" s="51" t="s">
        <v>128</v>
      </c>
      <c r="B83" s="40"/>
      <c r="C83" s="41">
        <v>10</v>
      </c>
      <c r="D83" s="40" t="s">
        <v>72</v>
      </c>
      <c r="I83" s="40" t="s">
        <v>161</v>
      </c>
      <c r="L83" s="40"/>
      <c r="P83" s="169">
        <f>P84</f>
        <v>640</v>
      </c>
    </row>
    <row r="84" spans="1:16" ht="52.5" customHeight="1" thickBot="1" x14ac:dyDescent="0.3">
      <c r="A84" s="51" t="s">
        <v>129</v>
      </c>
      <c r="B84" s="40"/>
      <c r="C84" s="41">
        <v>10</v>
      </c>
      <c r="D84" s="40" t="s">
        <v>72</v>
      </c>
      <c r="I84" s="40" t="s">
        <v>162</v>
      </c>
      <c r="L84" s="40">
        <v>300</v>
      </c>
      <c r="P84" s="169">
        <v>640</v>
      </c>
    </row>
    <row r="85" spans="1:16" ht="65.25" customHeight="1" thickBot="1" x14ac:dyDescent="0.3">
      <c r="A85" s="39" t="s">
        <v>130</v>
      </c>
      <c r="B85" s="32">
        <v>914</v>
      </c>
      <c r="C85" s="58"/>
      <c r="D85" s="40"/>
      <c r="I85" s="40"/>
      <c r="L85" s="40"/>
      <c r="P85" s="159">
        <f>P86</f>
        <v>972.2</v>
      </c>
    </row>
    <row r="86" spans="1:16" ht="15.75" thickBot="1" x14ac:dyDescent="0.3">
      <c r="A86" s="39" t="s">
        <v>131</v>
      </c>
      <c r="B86" s="32"/>
      <c r="C86" s="42" t="s">
        <v>132</v>
      </c>
      <c r="D86" s="40"/>
      <c r="I86" s="40"/>
      <c r="L86" s="40"/>
      <c r="P86" s="159">
        <f>P87</f>
        <v>972.2</v>
      </c>
    </row>
    <row r="87" spans="1:16" ht="15.75" thickBot="1" x14ac:dyDescent="0.3">
      <c r="A87" s="39" t="s">
        <v>133</v>
      </c>
      <c r="B87" s="32"/>
      <c r="C87" s="42" t="s">
        <v>132</v>
      </c>
      <c r="D87" s="32" t="s">
        <v>72</v>
      </c>
      <c r="I87" s="32"/>
      <c r="L87" s="32"/>
      <c r="P87" s="159">
        <f>P88</f>
        <v>972.2</v>
      </c>
    </row>
    <row r="88" spans="1:16" ht="65.25" customHeight="1" thickBot="1" x14ac:dyDescent="0.3">
      <c r="A88" s="51" t="s">
        <v>134</v>
      </c>
      <c r="B88" s="40"/>
      <c r="C88" s="41" t="s">
        <v>132</v>
      </c>
      <c r="D88" s="40" t="s">
        <v>72</v>
      </c>
      <c r="I88" s="40" t="s">
        <v>163</v>
      </c>
      <c r="L88" s="40"/>
      <c r="P88" s="169">
        <f>P89</f>
        <v>972.2</v>
      </c>
    </row>
    <row r="89" spans="1:16" ht="39.75" thickBot="1" x14ac:dyDescent="0.3">
      <c r="A89" s="51" t="s">
        <v>135</v>
      </c>
      <c r="B89" s="40"/>
      <c r="C89" s="120" t="s">
        <v>261</v>
      </c>
      <c r="D89" s="121" t="s">
        <v>254</v>
      </c>
      <c r="I89" s="40" t="s">
        <v>164</v>
      </c>
      <c r="L89" s="40"/>
      <c r="P89" s="169">
        <f>P91+P92+P90</f>
        <v>972.2</v>
      </c>
    </row>
    <row r="90" spans="1:16" s="140" customFormat="1" ht="27" thickBot="1" x14ac:dyDescent="0.3">
      <c r="A90" s="50" t="s">
        <v>84</v>
      </c>
      <c r="B90" s="44"/>
      <c r="C90" s="120" t="s">
        <v>261</v>
      </c>
      <c r="D90" s="121" t="s">
        <v>254</v>
      </c>
      <c r="E90" s="44" t="s">
        <v>138</v>
      </c>
      <c r="F90" s="44">
        <v>800</v>
      </c>
      <c r="G90" s="44">
        <v>3</v>
      </c>
      <c r="I90" s="40" t="s">
        <v>164</v>
      </c>
      <c r="L90" s="66">
        <v>800</v>
      </c>
      <c r="P90" s="169">
        <v>0</v>
      </c>
    </row>
    <row r="91" spans="1:16" ht="106.5" customHeight="1" thickBot="1" x14ac:dyDescent="0.3">
      <c r="A91" s="51" t="s">
        <v>136</v>
      </c>
      <c r="B91" s="40"/>
      <c r="C91" s="41" t="s">
        <v>132</v>
      </c>
      <c r="D91" s="40" t="s">
        <v>72</v>
      </c>
      <c r="I91" s="40" t="s">
        <v>165</v>
      </c>
      <c r="L91" s="40">
        <v>100</v>
      </c>
      <c r="P91" s="169">
        <v>599.20000000000005</v>
      </c>
    </row>
    <row r="92" spans="1:16" ht="73.5" customHeight="1" thickBot="1" x14ac:dyDescent="0.3">
      <c r="A92" s="51" t="s">
        <v>137</v>
      </c>
      <c r="B92" s="40"/>
      <c r="C92" s="41" t="s">
        <v>132</v>
      </c>
      <c r="D92" s="40" t="s">
        <v>72</v>
      </c>
      <c r="I92" s="40" t="s">
        <v>165</v>
      </c>
      <c r="L92" s="40">
        <v>200</v>
      </c>
      <c r="P92" s="169">
        <v>373</v>
      </c>
    </row>
  </sheetData>
  <mergeCells count="11">
    <mergeCell ref="A1:P1"/>
    <mergeCell ref="A13:N13"/>
    <mergeCell ref="A14:N14"/>
    <mergeCell ref="A15:L15"/>
    <mergeCell ref="A6:P6"/>
    <mergeCell ref="A7:P7"/>
    <mergeCell ref="A8:P8"/>
    <mergeCell ref="A9:P9"/>
    <mergeCell ref="A10:P10"/>
    <mergeCell ref="A11:P11"/>
    <mergeCell ref="D4:P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workbookViewId="0">
      <selection sqref="A1:M91"/>
    </sheetView>
  </sheetViews>
  <sheetFormatPr defaultRowHeight="15" x14ac:dyDescent="0.25"/>
  <cols>
    <col min="1" max="1" width="38.28515625" customWidth="1"/>
    <col min="2" max="2" width="6.42578125" customWidth="1"/>
    <col min="3" max="3" width="6.28515625" customWidth="1"/>
    <col min="4" max="4" width="11.85546875" customWidth="1"/>
    <col min="5" max="5" width="7.42578125" customWidth="1"/>
    <col min="6" max="6" width="16.5703125" customWidth="1"/>
    <col min="7" max="7" width="8.28515625" hidden="1" customWidth="1"/>
    <col min="8" max="13" width="9.140625" hidden="1" customWidth="1"/>
    <col min="15" max="15" width="10.28515625" bestFit="1" customWidth="1"/>
  </cols>
  <sheetData>
    <row r="1" spans="1:15" s="140" customFormat="1" ht="15.75" x14ac:dyDescent="0.25">
      <c r="A1" s="210" t="s">
        <v>271</v>
      </c>
      <c r="B1" s="210"/>
      <c r="C1" s="210"/>
      <c r="D1" s="210"/>
      <c r="E1" s="210"/>
      <c r="F1" s="210"/>
    </row>
    <row r="2" spans="1:15" s="140" customFormat="1" ht="15.75" x14ac:dyDescent="0.25">
      <c r="A2" s="141" t="s">
        <v>1</v>
      </c>
      <c r="B2" s="141"/>
      <c r="C2" s="141"/>
    </row>
    <row r="3" spans="1:15" s="140" customFormat="1" ht="15.75" x14ac:dyDescent="0.25">
      <c r="A3" s="141" t="s">
        <v>2</v>
      </c>
      <c r="B3" s="141"/>
      <c r="C3" s="141"/>
    </row>
    <row r="4" spans="1:15" s="140" customFormat="1" x14ac:dyDescent="0.25">
      <c r="A4" s="138"/>
      <c r="B4" s="139" t="s">
        <v>264</v>
      </c>
      <c r="C4" s="138" t="s">
        <v>268</v>
      </c>
      <c r="D4" s="211" t="s">
        <v>342</v>
      </c>
      <c r="E4" s="211"/>
      <c r="F4" s="211"/>
      <c r="L4" s="140" t="s">
        <v>263</v>
      </c>
    </row>
    <row r="5" spans="1:15" s="140" customFormat="1" x14ac:dyDescent="0.25"/>
    <row r="6" spans="1:15" ht="15.75" x14ac:dyDescent="0.25">
      <c r="A6" s="210" t="s">
        <v>194</v>
      </c>
      <c r="B6" s="210"/>
      <c r="C6" s="210"/>
      <c r="D6" s="210"/>
      <c r="E6" s="210"/>
      <c r="F6" s="210"/>
    </row>
    <row r="7" spans="1:15" ht="15.75" x14ac:dyDescent="0.25">
      <c r="A7" s="210" t="s">
        <v>171</v>
      </c>
      <c r="B7" s="210"/>
      <c r="C7" s="210"/>
      <c r="D7" s="210"/>
      <c r="E7" s="210"/>
      <c r="F7" s="210"/>
    </row>
    <row r="8" spans="1:15" ht="15.75" x14ac:dyDescent="0.25">
      <c r="A8" s="214" t="s">
        <v>2</v>
      </c>
      <c r="B8" s="214"/>
      <c r="C8" s="214"/>
      <c r="D8" s="214"/>
      <c r="E8" s="214"/>
      <c r="F8" s="214"/>
    </row>
    <row r="9" spans="1:15" ht="15.75" x14ac:dyDescent="0.25">
      <c r="A9" s="210" t="s">
        <v>166</v>
      </c>
      <c r="B9" s="210"/>
      <c r="C9" s="210"/>
      <c r="D9" s="210"/>
      <c r="E9" s="210"/>
      <c r="F9" s="210"/>
    </row>
    <row r="10" spans="1:15" ht="15.75" x14ac:dyDescent="0.25">
      <c r="A10" s="210" t="s">
        <v>326</v>
      </c>
      <c r="B10" s="210"/>
      <c r="C10" s="210"/>
      <c r="D10" s="210"/>
      <c r="E10" s="210"/>
      <c r="F10" s="210"/>
    </row>
    <row r="11" spans="1:15" ht="15.75" x14ac:dyDescent="0.25">
      <c r="A11" s="210" t="s">
        <v>328</v>
      </c>
      <c r="B11" s="210"/>
      <c r="C11" s="210"/>
      <c r="D11" s="210"/>
      <c r="E11" s="210"/>
      <c r="F11" s="210"/>
    </row>
    <row r="12" spans="1:15" ht="63" customHeight="1" x14ac:dyDescent="0.25">
      <c r="A12" s="212" t="s">
        <v>327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</row>
    <row r="13" spans="1:15" ht="15.75" thickBot="1" x14ac:dyDescent="0.3">
      <c r="A13" s="74" t="s">
        <v>167</v>
      </c>
      <c r="D13" s="191"/>
      <c r="E13" s="191"/>
      <c r="F13" s="191" t="s">
        <v>343</v>
      </c>
    </row>
    <row r="14" spans="1:15" ht="15.75" thickBot="1" x14ac:dyDescent="0.3">
      <c r="A14" s="36" t="s">
        <v>7</v>
      </c>
      <c r="B14" s="37" t="s">
        <v>65</v>
      </c>
      <c r="C14" s="37" t="s">
        <v>66</v>
      </c>
      <c r="D14" s="37" t="s">
        <v>67</v>
      </c>
      <c r="E14" s="37" t="s">
        <v>68</v>
      </c>
      <c r="F14" s="38" t="s">
        <v>69</v>
      </c>
    </row>
    <row r="15" spans="1:15" ht="15.75" thickBot="1" x14ac:dyDescent="0.3">
      <c r="A15" s="39" t="s">
        <v>55</v>
      </c>
      <c r="B15" s="32"/>
      <c r="C15" s="32"/>
      <c r="D15" s="32"/>
      <c r="E15" s="32"/>
      <c r="F15" s="159">
        <f>F16+F42+F48+F51+F59+F79+F84</f>
        <v>12836.16137</v>
      </c>
      <c r="O15" s="174"/>
    </row>
    <row r="16" spans="1:15" ht="27.75" customHeight="1" thickBot="1" x14ac:dyDescent="0.3">
      <c r="A16" s="39" t="s">
        <v>71</v>
      </c>
      <c r="B16" s="45" t="s">
        <v>72</v>
      </c>
      <c r="C16" s="32"/>
      <c r="D16" s="32"/>
      <c r="E16" s="32"/>
      <c r="F16" s="159">
        <f>F17+F22+F28+F32+F36</f>
        <v>5474.6310000000003</v>
      </c>
    </row>
    <row r="17" spans="1:6" ht="43.5" customHeight="1" thickBot="1" x14ac:dyDescent="0.3">
      <c r="A17" s="39" t="s">
        <v>73</v>
      </c>
      <c r="B17" s="45" t="s">
        <v>72</v>
      </c>
      <c r="C17" s="45" t="s">
        <v>74</v>
      </c>
      <c r="D17" s="49"/>
      <c r="E17" s="32"/>
      <c r="F17" s="159">
        <f>F18</f>
        <v>1428</v>
      </c>
    </row>
    <row r="18" spans="1:6" ht="75" customHeight="1" thickBot="1" x14ac:dyDescent="0.3">
      <c r="A18" s="50" t="s">
        <v>75</v>
      </c>
      <c r="B18" s="115" t="s">
        <v>254</v>
      </c>
      <c r="C18" s="128" t="s">
        <v>255</v>
      </c>
      <c r="D18" s="71" t="s">
        <v>139</v>
      </c>
      <c r="E18" s="44"/>
      <c r="F18" s="165">
        <f>F19</f>
        <v>1428</v>
      </c>
    </row>
    <row r="19" spans="1:6" ht="78" thickBot="1" x14ac:dyDescent="0.3">
      <c r="A19" s="50" t="s">
        <v>77</v>
      </c>
      <c r="B19" s="115" t="s">
        <v>254</v>
      </c>
      <c r="C19" s="115" t="s">
        <v>255</v>
      </c>
      <c r="D19" s="44" t="s">
        <v>78</v>
      </c>
      <c r="E19" s="44"/>
      <c r="F19" s="165">
        <f>F21+F20</f>
        <v>1428</v>
      </c>
    </row>
    <row r="20" spans="1:6" s="148" customFormat="1" ht="116.25" thickBot="1" x14ac:dyDescent="0.3">
      <c r="A20" s="50" t="s">
        <v>85</v>
      </c>
      <c r="B20" s="44" t="s">
        <v>72</v>
      </c>
      <c r="C20" s="44" t="s">
        <v>74</v>
      </c>
      <c r="D20" s="44" t="s">
        <v>275</v>
      </c>
      <c r="E20" s="44">
        <v>100</v>
      </c>
      <c r="F20" s="165">
        <v>0</v>
      </c>
    </row>
    <row r="21" spans="1:6" ht="116.25" thickBot="1" x14ac:dyDescent="0.3">
      <c r="A21" s="50" t="s">
        <v>85</v>
      </c>
      <c r="B21" s="44" t="s">
        <v>72</v>
      </c>
      <c r="C21" s="44" t="s">
        <v>74</v>
      </c>
      <c r="D21" s="44" t="s">
        <v>80</v>
      </c>
      <c r="E21" s="44">
        <v>100</v>
      </c>
      <c r="F21" s="165">
        <v>1428</v>
      </c>
    </row>
    <row r="22" spans="1:6" ht="72" customHeight="1" thickBot="1" x14ac:dyDescent="0.3">
      <c r="A22" s="39" t="s">
        <v>172</v>
      </c>
      <c r="B22" s="45" t="s">
        <v>72</v>
      </c>
      <c r="C22" s="45" t="s">
        <v>82</v>
      </c>
      <c r="D22" s="45"/>
      <c r="E22" s="45"/>
      <c r="F22" s="164">
        <f>F23</f>
        <v>3463</v>
      </c>
    </row>
    <row r="23" spans="1:6" ht="67.5" customHeight="1" thickBot="1" x14ac:dyDescent="0.3">
      <c r="A23" s="50" t="s">
        <v>75</v>
      </c>
      <c r="B23" s="115" t="s">
        <v>254</v>
      </c>
      <c r="C23" s="115" t="s">
        <v>257</v>
      </c>
      <c r="D23" s="44" t="s">
        <v>139</v>
      </c>
      <c r="E23" s="44"/>
      <c r="F23" s="165">
        <f>F24</f>
        <v>3463</v>
      </c>
    </row>
    <row r="24" spans="1:6" ht="78" thickBot="1" x14ac:dyDescent="0.3">
      <c r="A24" s="50" t="s">
        <v>77</v>
      </c>
      <c r="B24" s="115" t="s">
        <v>254</v>
      </c>
      <c r="C24" s="115" t="s">
        <v>257</v>
      </c>
      <c r="D24" s="44" t="s">
        <v>78</v>
      </c>
      <c r="E24" s="44"/>
      <c r="F24" s="165">
        <f>F25+F26+F27</f>
        <v>3463</v>
      </c>
    </row>
    <row r="25" spans="1:6" ht="27" thickBot="1" x14ac:dyDescent="0.3">
      <c r="A25" s="50" t="s">
        <v>84</v>
      </c>
      <c r="B25" s="44" t="s">
        <v>72</v>
      </c>
      <c r="C25" s="44" t="s">
        <v>82</v>
      </c>
      <c r="D25" s="44" t="s">
        <v>138</v>
      </c>
      <c r="E25" s="44">
        <v>800</v>
      </c>
      <c r="F25" s="165">
        <v>3</v>
      </c>
    </row>
    <row r="26" spans="1:6" ht="116.25" thickBot="1" x14ac:dyDescent="0.3">
      <c r="A26" s="50" t="s">
        <v>85</v>
      </c>
      <c r="B26" s="44" t="s">
        <v>72</v>
      </c>
      <c r="C26" s="44" t="s">
        <v>82</v>
      </c>
      <c r="D26" s="44" t="s">
        <v>80</v>
      </c>
      <c r="E26" s="44">
        <v>100</v>
      </c>
      <c r="F26" s="165">
        <v>2591</v>
      </c>
    </row>
    <row r="27" spans="1:6" ht="65.25" thickBot="1" x14ac:dyDescent="0.3">
      <c r="A27" s="50" t="s">
        <v>173</v>
      </c>
      <c r="B27" s="44" t="s">
        <v>72</v>
      </c>
      <c r="C27" s="44" t="s">
        <v>82</v>
      </c>
      <c r="D27" s="44" t="s">
        <v>80</v>
      </c>
      <c r="E27" s="44">
        <v>200</v>
      </c>
      <c r="F27" s="166">
        <v>869</v>
      </c>
    </row>
    <row r="28" spans="1:6" ht="27" thickBot="1" x14ac:dyDescent="0.3">
      <c r="A28" s="54" t="s">
        <v>87</v>
      </c>
      <c r="B28" s="117" t="s">
        <v>254</v>
      </c>
      <c r="C28" s="117" t="s">
        <v>256</v>
      </c>
      <c r="D28" s="45"/>
      <c r="E28" s="44"/>
      <c r="F28" s="166">
        <f>F29</f>
        <v>0</v>
      </c>
    </row>
    <row r="29" spans="1:6" ht="65.25" thickBot="1" x14ac:dyDescent="0.3">
      <c r="A29" s="50" t="s">
        <v>75</v>
      </c>
      <c r="B29" s="115" t="s">
        <v>254</v>
      </c>
      <c r="C29" s="115" t="s">
        <v>256</v>
      </c>
      <c r="D29" s="73">
        <v>100000000</v>
      </c>
      <c r="E29" s="44"/>
      <c r="F29" s="166">
        <f>F30</f>
        <v>0</v>
      </c>
    </row>
    <row r="30" spans="1:6" ht="39.75" thickBot="1" x14ac:dyDescent="0.3">
      <c r="A30" s="50" t="s">
        <v>88</v>
      </c>
      <c r="B30" s="115" t="s">
        <v>254</v>
      </c>
      <c r="C30" s="115" t="s">
        <v>256</v>
      </c>
      <c r="D30" s="44">
        <v>100100000</v>
      </c>
      <c r="E30" s="44"/>
      <c r="F30" s="166">
        <f>F31</f>
        <v>0</v>
      </c>
    </row>
    <row r="31" spans="1:6" ht="39.75" thickBot="1" x14ac:dyDescent="0.3">
      <c r="A31" s="50" t="s">
        <v>89</v>
      </c>
      <c r="B31" s="115" t="s">
        <v>254</v>
      </c>
      <c r="C31" s="115" t="s">
        <v>256</v>
      </c>
      <c r="D31" s="73">
        <v>100190110</v>
      </c>
      <c r="E31" s="44">
        <v>800</v>
      </c>
      <c r="F31" s="166">
        <v>0</v>
      </c>
    </row>
    <row r="32" spans="1:6" ht="15.75" thickBot="1" x14ac:dyDescent="0.3">
      <c r="A32" s="54" t="s">
        <v>90</v>
      </c>
      <c r="B32" s="117" t="s">
        <v>72</v>
      </c>
      <c r="C32" s="117">
        <v>11</v>
      </c>
      <c r="D32" s="44"/>
      <c r="E32" s="44"/>
      <c r="F32" s="164">
        <f>F33</f>
        <v>5</v>
      </c>
    </row>
    <row r="33" spans="1:6" ht="69.75" customHeight="1" thickBot="1" x14ac:dyDescent="0.3">
      <c r="A33" s="50" t="s">
        <v>174</v>
      </c>
      <c r="B33" s="115" t="s">
        <v>254</v>
      </c>
      <c r="C33" s="115">
        <v>11</v>
      </c>
      <c r="D33" s="44" t="s">
        <v>78</v>
      </c>
      <c r="E33" s="44"/>
      <c r="F33" s="165">
        <f>F34</f>
        <v>5</v>
      </c>
    </row>
    <row r="34" spans="1:6" ht="39.75" thickBot="1" x14ac:dyDescent="0.3">
      <c r="A34" s="50" t="s">
        <v>91</v>
      </c>
      <c r="B34" s="115" t="s">
        <v>254</v>
      </c>
      <c r="C34" s="115">
        <v>11</v>
      </c>
      <c r="D34" s="44" t="s">
        <v>143</v>
      </c>
      <c r="E34" s="44"/>
      <c r="F34" s="165">
        <f>F35</f>
        <v>5</v>
      </c>
    </row>
    <row r="35" spans="1:6" ht="52.5" thickBot="1" x14ac:dyDescent="0.3">
      <c r="A35" s="50" t="s">
        <v>175</v>
      </c>
      <c r="B35" s="44" t="s">
        <v>72</v>
      </c>
      <c r="C35" s="44">
        <v>11</v>
      </c>
      <c r="D35" s="44" t="s">
        <v>144</v>
      </c>
      <c r="E35" s="44">
        <v>800</v>
      </c>
      <c r="F35" s="165">
        <v>5</v>
      </c>
    </row>
    <row r="36" spans="1:6" ht="15.75" thickBot="1" x14ac:dyDescent="0.3">
      <c r="A36" s="39" t="s">
        <v>93</v>
      </c>
      <c r="B36" s="45" t="s">
        <v>72</v>
      </c>
      <c r="C36" s="45">
        <v>13</v>
      </c>
      <c r="D36" s="44"/>
      <c r="E36" s="44" t="s">
        <v>176</v>
      </c>
      <c r="F36" s="173">
        <f>F37</f>
        <v>578.63099999999997</v>
      </c>
    </row>
    <row r="37" spans="1:6" ht="71.25" customHeight="1" thickBot="1" x14ac:dyDescent="0.3">
      <c r="A37" s="51" t="s">
        <v>75</v>
      </c>
      <c r="B37" s="115" t="s">
        <v>254</v>
      </c>
      <c r="C37" s="44">
        <v>13</v>
      </c>
      <c r="D37" s="44" t="s">
        <v>78</v>
      </c>
      <c r="E37" s="44"/>
      <c r="F37" s="165">
        <f>F38</f>
        <v>578.63099999999997</v>
      </c>
    </row>
    <row r="38" spans="1:6" ht="39.75" thickBot="1" x14ac:dyDescent="0.3">
      <c r="A38" s="51" t="s">
        <v>94</v>
      </c>
      <c r="B38" s="115" t="s">
        <v>254</v>
      </c>
      <c r="C38" s="44">
        <v>13</v>
      </c>
      <c r="D38" s="44" t="s">
        <v>80</v>
      </c>
      <c r="E38" s="44"/>
      <c r="F38" s="165">
        <f>F39+F41+F40</f>
        <v>578.63099999999997</v>
      </c>
    </row>
    <row r="39" spans="1:6" ht="52.5" thickBot="1" x14ac:dyDescent="0.3">
      <c r="A39" s="50" t="s">
        <v>95</v>
      </c>
      <c r="B39" s="44" t="s">
        <v>72</v>
      </c>
      <c r="C39" s="44">
        <v>13</v>
      </c>
      <c r="D39" s="44" t="s">
        <v>80</v>
      </c>
      <c r="E39" s="44">
        <v>540</v>
      </c>
      <c r="F39" s="165">
        <v>578.63099999999997</v>
      </c>
    </row>
    <row r="40" spans="1:6" s="148" customFormat="1" ht="65.25" thickBot="1" x14ac:dyDescent="0.3">
      <c r="A40" s="50" t="s">
        <v>86</v>
      </c>
      <c r="B40" s="44" t="s">
        <v>72</v>
      </c>
      <c r="C40" s="44">
        <v>13</v>
      </c>
      <c r="D40" s="44" t="s">
        <v>274</v>
      </c>
      <c r="E40" s="44">
        <v>200</v>
      </c>
      <c r="F40" s="165">
        <v>0</v>
      </c>
    </row>
    <row r="41" spans="1:6" ht="65.25" thickBot="1" x14ac:dyDescent="0.3">
      <c r="A41" s="50" t="s">
        <v>86</v>
      </c>
      <c r="B41" s="44" t="s">
        <v>72</v>
      </c>
      <c r="C41" s="44">
        <v>13</v>
      </c>
      <c r="D41" s="44" t="s">
        <v>274</v>
      </c>
      <c r="E41" s="44">
        <v>200</v>
      </c>
      <c r="F41" s="165">
        <v>0</v>
      </c>
    </row>
    <row r="42" spans="1:6" ht="15.75" thickBot="1" x14ac:dyDescent="0.3">
      <c r="A42" s="55" t="s">
        <v>96</v>
      </c>
      <c r="B42" s="45" t="s">
        <v>74</v>
      </c>
      <c r="C42" s="44"/>
      <c r="D42" s="44"/>
      <c r="E42" s="44"/>
      <c r="F42" s="164">
        <f>F43</f>
        <v>163</v>
      </c>
    </row>
    <row r="43" spans="1:6" ht="15.75" thickBot="1" x14ac:dyDescent="0.3">
      <c r="A43" s="56" t="s">
        <v>97</v>
      </c>
      <c r="B43" s="45" t="s">
        <v>74</v>
      </c>
      <c r="C43" s="45" t="s">
        <v>98</v>
      </c>
      <c r="D43" s="45"/>
      <c r="E43" s="45"/>
      <c r="F43" s="164">
        <f>F44</f>
        <v>163</v>
      </c>
    </row>
    <row r="44" spans="1:6" ht="71.25" customHeight="1" thickBot="1" x14ac:dyDescent="0.3">
      <c r="A44" s="50" t="s">
        <v>75</v>
      </c>
      <c r="B44" s="44" t="s">
        <v>74</v>
      </c>
      <c r="C44" s="44" t="s">
        <v>98</v>
      </c>
      <c r="D44" s="44" t="s">
        <v>145</v>
      </c>
      <c r="E44" s="44"/>
      <c r="F44" s="165">
        <f>F45</f>
        <v>163</v>
      </c>
    </row>
    <row r="45" spans="1:6" ht="39.75" thickBot="1" x14ac:dyDescent="0.3">
      <c r="A45" s="50" t="s">
        <v>99</v>
      </c>
      <c r="B45" s="44" t="s">
        <v>74</v>
      </c>
      <c r="C45" s="44" t="s">
        <v>98</v>
      </c>
      <c r="D45" s="44" t="s">
        <v>146</v>
      </c>
      <c r="E45" s="44"/>
      <c r="F45" s="165">
        <f>F46+F47</f>
        <v>163</v>
      </c>
    </row>
    <row r="46" spans="1:6" ht="90.75" thickBot="1" x14ac:dyDescent="0.3">
      <c r="A46" s="50" t="s">
        <v>100</v>
      </c>
      <c r="B46" s="44" t="s">
        <v>74</v>
      </c>
      <c r="C46" s="44" t="s">
        <v>98</v>
      </c>
      <c r="D46" s="44" t="s">
        <v>147</v>
      </c>
      <c r="E46" s="44">
        <v>100</v>
      </c>
      <c r="F46" s="165">
        <v>144</v>
      </c>
    </row>
    <row r="47" spans="1:6" ht="52.5" thickBot="1" x14ac:dyDescent="0.3">
      <c r="A47" s="50" t="s">
        <v>177</v>
      </c>
      <c r="B47" s="44" t="s">
        <v>74</v>
      </c>
      <c r="C47" s="44" t="s">
        <v>98</v>
      </c>
      <c r="D47" s="44" t="s">
        <v>147</v>
      </c>
      <c r="E47" s="44">
        <v>200</v>
      </c>
      <c r="F47" s="165">
        <v>19</v>
      </c>
    </row>
    <row r="48" spans="1:6" ht="27" thickBot="1" x14ac:dyDescent="0.3">
      <c r="A48" s="54" t="s">
        <v>102</v>
      </c>
      <c r="B48" s="117" t="s">
        <v>258</v>
      </c>
      <c r="C48" s="45"/>
      <c r="D48" s="45"/>
      <c r="E48" s="45"/>
      <c r="F48" s="164">
        <f>F49</f>
        <v>5</v>
      </c>
    </row>
    <row r="49" spans="1:6" ht="27" thickBot="1" x14ac:dyDescent="0.3">
      <c r="A49" s="50" t="s">
        <v>168</v>
      </c>
      <c r="B49" s="115" t="s">
        <v>258</v>
      </c>
      <c r="C49" s="44">
        <v>14</v>
      </c>
      <c r="D49" s="44" t="s">
        <v>169</v>
      </c>
      <c r="E49" s="44"/>
      <c r="F49" s="165">
        <f>F50</f>
        <v>5</v>
      </c>
    </row>
    <row r="50" spans="1:6" ht="116.25" thickBot="1" x14ac:dyDescent="0.3">
      <c r="A50" s="50" t="s">
        <v>178</v>
      </c>
      <c r="B50" s="115" t="s">
        <v>258</v>
      </c>
      <c r="C50" s="44">
        <v>14</v>
      </c>
      <c r="D50" s="44" t="s">
        <v>140</v>
      </c>
      <c r="E50" s="44">
        <v>200</v>
      </c>
      <c r="F50" s="165">
        <v>5</v>
      </c>
    </row>
    <row r="51" spans="1:6" ht="15.75" thickBot="1" x14ac:dyDescent="0.3">
      <c r="A51" s="39" t="s">
        <v>105</v>
      </c>
      <c r="B51" s="32" t="s">
        <v>82</v>
      </c>
      <c r="C51" s="44"/>
      <c r="D51" s="44"/>
      <c r="E51" s="44"/>
      <c r="F51" s="164">
        <f>F52+F54</f>
        <v>5033.9501199999995</v>
      </c>
    </row>
    <row r="52" spans="1:6" ht="52.5" thickBot="1" x14ac:dyDescent="0.3">
      <c r="A52" s="51" t="s">
        <v>108</v>
      </c>
      <c r="B52" s="121" t="s">
        <v>257</v>
      </c>
      <c r="C52" s="115" t="s">
        <v>72</v>
      </c>
      <c r="D52" s="44" t="s">
        <v>148</v>
      </c>
      <c r="E52" s="44"/>
      <c r="F52" s="164">
        <f>F53</f>
        <v>0</v>
      </c>
    </row>
    <row r="53" spans="1:6" ht="52.5" thickBot="1" x14ac:dyDescent="0.3">
      <c r="A53" s="51" t="s">
        <v>170</v>
      </c>
      <c r="B53" s="129"/>
      <c r="C53" s="130" t="s">
        <v>257</v>
      </c>
      <c r="D53" s="44" t="s">
        <v>179</v>
      </c>
      <c r="E53" s="44">
        <v>200</v>
      </c>
      <c r="F53" s="165">
        <v>0</v>
      </c>
    </row>
    <row r="54" spans="1:6" ht="15.75" thickBot="1" x14ac:dyDescent="0.3">
      <c r="A54" s="54" t="s">
        <v>106</v>
      </c>
      <c r="B54" s="32" t="s">
        <v>82</v>
      </c>
      <c r="C54" s="32" t="s">
        <v>107</v>
      </c>
      <c r="D54" s="45"/>
      <c r="E54" s="45"/>
      <c r="F54" s="164">
        <f>F55</f>
        <v>5033.9501199999995</v>
      </c>
    </row>
    <row r="55" spans="1:6" ht="52.5" thickBot="1" x14ac:dyDescent="0.3">
      <c r="A55" s="50" t="s">
        <v>180</v>
      </c>
      <c r="B55" s="121" t="s">
        <v>257</v>
      </c>
      <c r="C55" s="121" t="s">
        <v>259</v>
      </c>
      <c r="D55" s="44" t="s">
        <v>148</v>
      </c>
      <c r="E55" s="45"/>
      <c r="F55" s="164">
        <f>F56</f>
        <v>5033.9501199999995</v>
      </c>
    </row>
    <row r="56" spans="1:6" ht="52.5" thickBot="1" x14ac:dyDescent="0.3">
      <c r="A56" s="50" t="s">
        <v>109</v>
      </c>
      <c r="B56" s="121" t="s">
        <v>257</v>
      </c>
      <c r="C56" s="121" t="s">
        <v>259</v>
      </c>
      <c r="D56" s="44" t="s">
        <v>149</v>
      </c>
      <c r="E56" s="45"/>
      <c r="F56" s="164">
        <f>F57+F58</f>
        <v>5033.9501199999995</v>
      </c>
    </row>
    <row r="57" spans="1:6" ht="65.25" thickBot="1" x14ac:dyDescent="0.3">
      <c r="A57" s="51" t="s">
        <v>181</v>
      </c>
      <c r="B57" s="40" t="s">
        <v>82</v>
      </c>
      <c r="C57" s="40" t="s">
        <v>107</v>
      </c>
      <c r="D57" s="40" t="s">
        <v>150</v>
      </c>
      <c r="E57" s="40">
        <v>200</v>
      </c>
      <c r="F57" s="169">
        <v>3033.95012</v>
      </c>
    </row>
    <row r="58" spans="1:6" ht="69.75" customHeight="1" thickBot="1" x14ac:dyDescent="0.3">
      <c r="A58" s="51" t="s">
        <v>110</v>
      </c>
      <c r="B58" s="40" t="s">
        <v>82</v>
      </c>
      <c r="C58" s="40" t="s">
        <v>107</v>
      </c>
      <c r="D58" s="40" t="s">
        <v>329</v>
      </c>
      <c r="E58" s="40">
        <v>200</v>
      </c>
      <c r="F58" s="169">
        <v>2000</v>
      </c>
    </row>
    <row r="59" spans="1:6" ht="27" thickBot="1" x14ac:dyDescent="0.3">
      <c r="A59" s="39" t="s">
        <v>111</v>
      </c>
      <c r="B59" s="131" t="s">
        <v>260</v>
      </c>
      <c r="C59" s="121"/>
      <c r="D59" s="40"/>
      <c r="E59" s="40"/>
      <c r="F59" s="159">
        <f>F60+F68</f>
        <v>547.38024999999993</v>
      </c>
    </row>
    <row r="60" spans="1:6" ht="15.75" thickBot="1" x14ac:dyDescent="0.3">
      <c r="A60" s="39" t="s">
        <v>112</v>
      </c>
      <c r="B60" s="131" t="s">
        <v>260</v>
      </c>
      <c r="C60" s="125" t="s">
        <v>255</v>
      </c>
      <c r="D60" s="40"/>
      <c r="E60" s="40"/>
      <c r="F60" s="159">
        <f>F61</f>
        <v>10</v>
      </c>
    </row>
    <row r="61" spans="1:6" ht="54.75" customHeight="1" thickBot="1" x14ac:dyDescent="0.3">
      <c r="A61" s="51" t="s">
        <v>180</v>
      </c>
      <c r="B61" s="129" t="s">
        <v>260</v>
      </c>
      <c r="C61" s="121" t="s">
        <v>255</v>
      </c>
      <c r="D61" s="40" t="s">
        <v>148</v>
      </c>
      <c r="E61" s="40"/>
      <c r="F61" s="169">
        <f>F62</f>
        <v>10</v>
      </c>
    </row>
    <row r="62" spans="1:6" ht="27" thickBot="1" x14ac:dyDescent="0.3">
      <c r="A62" s="51" t="s">
        <v>113</v>
      </c>
      <c r="B62" s="129" t="s">
        <v>260</v>
      </c>
      <c r="C62" s="121" t="s">
        <v>255</v>
      </c>
      <c r="D62" s="40" t="s">
        <v>151</v>
      </c>
      <c r="E62" s="40">
        <v>200</v>
      </c>
      <c r="F62" s="169">
        <f>F63+F64+F66</f>
        <v>10</v>
      </c>
    </row>
    <row r="63" spans="1:6" s="140" customFormat="1" ht="52.5" thickBot="1" x14ac:dyDescent="0.3">
      <c r="A63" s="51" t="s">
        <v>114</v>
      </c>
      <c r="B63" s="129" t="s">
        <v>260</v>
      </c>
      <c r="C63" s="121" t="s">
        <v>255</v>
      </c>
      <c r="D63" s="40" t="s">
        <v>152</v>
      </c>
      <c r="E63" s="40">
        <v>200</v>
      </c>
      <c r="F63" s="169">
        <v>10</v>
      </c>
    </row>
    <row r="64" spans="1:6" s="140" customFormat="1" ht="25.5" thickBot="1" x14ac:dyDescent="0.3">
      <c r="A64" s="143" t="s">
        <v>269</v>
      </c>
      <c r="B64" s="129" t="s">
        <v>260</v>
      </c>
      <c r="C64" s="121" t="s">
        <v>255</v>
      </c>
      <c r="D64" s="40" t="s">
        <v>270</v>
      </c>
      <c r="E64" s="40"/>
      <c r="F64" s="169">
        <f>F65</f>
        <v>0</v>
      </c>
    </row>
    <row r="65" spans="1:15" ht="49.5" thickBot="1" x14ac:dyDescent="0.3">
      <c r="A65" s="143" t="s">
        <v>114</v>
      </c>
      <c r="B65" s="129" t="s">
        <v>260</v>
      </c>
      <c r="C65" s="121" t="s">
        <v>255</v>
      </c>
      <c r="D65" s="40" t="s">
        <v>270</v>
      </c>
      <c r="E65" s="40">
        <v>200</v>
      </c>
      <c r="F65" s="169">
        <v>0</v>
      </c>
    </row>
    <row r="66" spans="1:15" s="151" customFormat="1" ht="25.5" thickBot="1" x14ac:dyDescent="0.3">
      <c r="A66" s="143" t="s">
        <v>269</v>
      </c>
      <c r="B66" s="129" t="s">
        <v>260</v>
      </c>
      <c r="C66" s="121" t="s">
        <v>255</v>
      </c>
      <c r="D66" s="40" t="s">
        <v>279</v>
      </c>
      <c r="E66" s="40"/>
      <c r="F66" s="169">
        <f>F67</f>
        <v>0</v>
      </c>
    </row>
    <row r="67" spans="1:15" s="151" customFormat="1" ht="60" customHeight="1" thickBot="1" x14ac:dyDescent="0.3">
      <c r="A67" s="143" t="s">
        <v>114</v>
      </c>
      <c r="B67" s="129" t="s">
        <v>260</v>
      </c>
      <c r="C67" s="121" t="s">
        <v>255</v>
      </c>
      <c r="D67" s="40" t="s">
        <v>279</v>
      </c>
      <c r="E67" s="40">
        <v>200</v>
      </c>
      <c r="F67" s="169">
        <v>0</v>
      </c>
    </row>
    <row r="68" spans="1:15" ht="15.75" thickBot="1" x14ac:dyDescent="0.3">
      <c r="A68" s="39" t="s">
        <v>115</v>
      </c>
      <c r="B68" s="131" t="s">
        <v>260</v>
      </c>
      <c r="C68" s="125" t="s">
        <v>258</v>
      </c>
      <c r="D68" s="32"/>
      <c r="E68" s="32"/>
      <c r="F68" s="159">
        <f>F69</f>
        <v>537.38024999999993</v>
      </c>
      <c r="O68" s="174"/>
    </row>
    <row r="69" spans="1:15" ht="52.5" thickBot="1" x14ac:dyDescent="0.3">
      <c r="A69" s="51" t="s">
        <v>180</v>
      </c>
      <c r="B69" s="129" t="s">
        <v>260</v>
      </c>
      <c r="C69" s="121" t="s">
        <v>258</v>
      </c>
      <c r="D69" s="40" t="s">
        <v>148</v>
      </c>
      <c r="E69" s="32"/>
      <c r="F69" s="169">
        <f>F70+F73+F75</f>
        <v>537.38024999999993</v>
      </c>
    </row>
    <row r="70" spans="1:15" ht="27" thickBot="1" x14ac:dyDescent="0.3">
      <c r="A70" s="51" t="s">
        <v>116</v>
      </c>
      <c r="B70" s="129" t="s">
        <v>260</v>
      </c>
      <c r="C70" s="121" t="s">
        <v>258</v>
      </c>
      <c r="D70" s="40" t="s">
        <v>153</v>
      </c>
      <c r="E70" s="32"/>
      <c r="F70" s="169">
        <f>F71+F72</f>
        <v>171.10248999999999</v>
      </c>
    </row>
    <row r="71" spans="1:15" ht="52.5" thickBot="1" x14ac:dyDescent="0.3">
      <c r="A71" s="51" t="s">
        <v>182</v>
      </c>
      <c r="B71" s="129" t="s">
        <v>260</v>
      </c>
      <c r="C71" s="121" t="s">
        <v>258</v>
      </c>
      <c r="D71" s="40" t="s">
        <v>154</v>
      </c>
      <c r="E71" s="40">
        <v>200</v>
      </c>
      <c r="F71" s="169">
        <v>107.169</v>
      </c>
    </row>
    <row r="72" spans="1:15" ht="52.5" thickBot="1" x14ac:dyDescent="0.3">
      <c r="A72" s="51" t="s">
        <v>183</v>
      </c>
      <c r="B72" s="129" t="s">
        <v>260</v>
      </c>
      <c r="C72" s="129" t="s">
        <v>258</v>
      </c>
      <c r="D72" s="40" t="s">
        <v>184</v>
      </c>
      <c r="E72" s="40">
        <v>200</v>
      </c>
      <c r="F72" s="169">
        <v>63.933489999999999</v>
      </c>
    </row>
    <row r="73" spans="1:15" ht="27" thickBot="1" x14ac:dyDescent="0.3">
      <c r="A73" s="51" t="s">
        <v>119</v>
      </c>
      <c r="B73" s="129" t="s">
        <v>260</v>
      </c>
      <c r="C73" s="121" t="s">
        <v>258</v>
      </c>
      <c r="D73" s="40" t="s">
        <v>156</v>
      </c>
      <c r="E73" s="40"/>
      <c r="F73" s="169">
        <f>F74</f>
        <v>20</v>
      </c>
    </row>
    <row r="74" spans="1:15" ht="65.25" thickBot="1" x14ac:dyDescent="0.3">
      <c r="A74" s="51" t="s">
        <v>185</v>
      </c>
      <c r="B74" s="129" t="s">
        <v>260</v>
      </c>
      <c r="C74" s="121" t="s">
        <v>98</v>
      </c>
      <c r="D74" s="40" t="s">
        <v>186</v>
      </c>
      <c r="E74" s="40">
        <v>200</v>
      </c>
      <c r="F74" s="169">
        <v>20</v>
      </c>
    </row>
    <row r="75" spans="1:15" ht="52.5" thickBot="1" x14ac:dyDescent="0.3">
      <c r="A75" s="51" t="s">
        <v>121</v>
      </c>
      <c r="B75" s="129" t="s">
        <v>260</v>
      </c>
      <c r="C75" s="121" t="s">
        <v>258</v>
      </c>
      <c r="D75" s="40" t="s">
        <v>187</v>
      </c>
      <c r="E75" s="40"/>
      <c r="F75" s="172">
        <f>F76</f>
        <v>346.27776</v>
      </c>
    </row>
    <row r="76" spans="1:15" ht="65.25" thickBot="1" x14ac:dyDescent="0.3">
      <c r="A76" s="51" t="s">
        <v>188</v>
      </c>
      <c r="B76" s="129" t="s">
        <v>260</v>
      </c>
      <c r="C76" s="121" t="s">
        <v>98</v>
      </c>
      <c r="D76" s="40" t="s">
        <v>189</v>
      </c>
      <c r="E76" s="40">
        <v>200</v>
      </c>
      <c r="F76" s="172">
        <v>346.27776</v>
      </c>
    </row>
    <row r="77" spans="1:15" ht="27" thickBot="1" x14ac:dyDescent="0.3">
      <c r="A77" s="51" t="s">
        <v>123</v>
      </c>
      <c r="B77" s="129" t="s">
        <v>260</v>
      </c>
      <c r="C77" s="121" t="s">
        <v>98</v>
      </c>
      <c r="D77" s="40" t="s">
        <v>190</v>
      </c>
      <c r="E77" s="70"/>
      <c r="F77" s="172">
        <f>F78</f>
        <v>0</v>
      </c>
    </row>
    <row r="78" spans="1:15" ht="52.5" thickBot="1" x14ac:dyDescent="0.3">
      <c r="A78" s="51" t="s">
        <v>124</v>
      </c>
      <c r="B78" s="129" t="s">
        <v>260</v>
      </c>
      <c r="C78" s="121" t="s">
        <v>98</v>
      </c>
      <c r="D78" s="40" t="s">
        <v>191</v>
      </c>
      <c r="E78" s="40">
        <v>200</v>
      </c>
      <c r="F78" s="172">
        <v>0</v>
      </c>
    </row>
    <row r="79" spans="1:15" ht="15.75" thickBot="1" x14ac:dyDescent="0.3">
      <c r="A79" s="39" t="s">
        <v>125</v>
      </c>
      <c r="B79" s="32">
        <v>10</v>
      </c>
      <c r="C79" s="40"/>
      <c r="D79" s="40"/>
      <c r="E79" s="40"/>
      <c r="F79" s="159">
        <f>F80</f>
        <v>640</v>
      </c>
    </row>
    <row r="80" spans="1:15" ht="15.75" thickBot="1" x14ac:dyDescent="0.3">
      <c r="A80" s="39" t="s">
        <v>126</v>
      </c>
      <c r="B80" s="32">
        <v>10</v>
      </c>
      <c r="C80" s="32" t="s">
        <v>72</v>
      </c>
      <c r="D80" s="32"/>
      <c r="E80" s="32"/>
      <c r="F80" s="159">
        <f>F81</f>
        <v>640</v>
      </c>
    </row>
    <row r="81" spans="1:6" ht="65.25" thickBot="1" x14ac:dyDescent="0.3">
      <c r="A81" s="51" t="s">
        <v>127</v>
      </c>
      <c r="B81" s="40">
        <v>10</v>
      </c>
      <c r="C81" s="121" t="s">
        <v>254</v>
      </c>
      <c r="D81" s="40" t="s">
        <v>139</v>
      </c>
      <c r="E81" s="40"/>
      <c r="F81" s="169">
        <f>F82</f>
        <v>640</v>
      </c>
    </row>
    <row r="82" spans="1:6" ht="52.5" thickBot="1" x14ac:dyDescent="0.3">
      <c r="A82" s="51" t="s">
        <v>128</v>
      </c>
      <c r="B82" s="40">
        <v>10</v>
      </c>
      <c r="C82" s="121" t="s">
        <v>254</v>
      </c>
      <c r="D82" s="40" t="s">
        <v>161</v>
      </c>
      <c r="E82" s="40"/>
      <c r="F82" s="169">
        <f>F83</f>
        <v>640</v>
      </c>
    </row>
    <row r="83" spans="1:6" ht="52.5" thickBot="1" x14ac:dyDescent="0.3">
      <c r="A83" s="51" t="s">
        <v>129</v>
      </c>
      <c r="B83" s="40">
        <v>10</v>
      </c>
      <c r="C83" s="40" t="s">
        <v>72</v>
      </c>
      <c r="D83" s="40" t="s">
        <v>162</v>
      </c>
      <c r="E83" s="40">
        <v>300</v>
      </c>
      <c r="F83" s="169">
        <v>640</v>
      </c>
    </row>
    <row r="84" spans="1:6" ht="58.5" customHeight="1" thickBot="1" x14ac:dyDescent="0.3">
      <c r="A84" s="39" t="s">
        <v>130</v>
      </c>
      <c r="B84" s="131" t="s">
        <v>261</v>
      </c>
      <c r="C84" s="40"/>
      <c r="D84" s="40"/>
      <c r="E84" s="40"/>
      <c r="F84" s="159">
        <f>F85</f>
        <v>972.2</v>
      </c>
    </row>
    <row r="85" spans="1:6" ht="15.75" thickBot="1" x14ac:dyDescent="0.3">
      <c r="A85" s="39" t="s">
        <v>131</v>
      </c>
      <c r="B85" s="32" t="s">
        <v>132</v>
      </c>
      <c r="C85" s="40"/>
      <c r="D85" s="40"/>
      <c r="E85" s="40"/>
      <c r="F85" s="159">
        <f>F86</f>
        <v>972.2</v>
      </c>
    </row>
    <row r="86" spans="1:6" ht="15.75" thickBot="1" x14ac:dyDescent="0.3">
      <c r="A86" s="39" t="s">
        <v>133</v>
      </c>
      <c r="B86" s="32" t="s">
        <v>132</v>
      </c>
      <c r="C86" s="32" t="s">
        <v>72</v>
      </c>
      <c r="D86" s="32"/>
      <c r="E86" s="32"/>
      <c r="F86" s="159">
        <f>F87</f>
        <v>972.2</v>
      </c>
    </row>
    <row r="87" spans="1:6" ht="52.5" thickBot="1" x14ac:dyDescent="0.3">
      <c r="A87" s="51" t="s">
        <v>134</v>
      </c>
      <c r="B87" s="121" t="s">
        <v>261</v>
      </c>
      <c r="C87" s="121" t="s">
        <v>254</v>
      </c>
      <c r="D87" s="40" t="s">
        <v>163</v>
      </c>
      <c r="E87" s="40"/>
      <c r="F87" s="169">
        <f>F88</f>
        <v>972.2</v>
      </c>
    </row>
    <row r="88" spans="1:6" ht="39.75" thickBot="1" x14ac:dyDescent="0.3">
      <c r="A88" s="51" t="s">
        <v>135</v>
      </c>
      <c r="B88" s="121" t="s">
        <v>261</v>
      </c>
      <c r="C88" s="121" t="s">
        <v>254</v>
      </c>
      <c r="D88" s="40" t="s">
        <v>164</v>
      </c>
      <c r="E88" s="40"/>
      <c r="F88" s="169">
        <f>F89+F90+F91</f>
        <v>972.2</v>
      </c>
    </row>
    <row r="89" spans="1:6" ht="103.5" thickBot="1" x14ac:dyDescent="0.3">
      <c r="A89" s="51" t="s">
        <v>192</v>
      </c>
      <c r="B89" s="40" t="s">
        <v>132</v>
      </c>
      <c r="C89" s="40" t="s">
        <v>72</v>
      </c>
      <c r="D89" s="40" t="s">
        <v>165</v>
      </c>
      <c r="E89" s="40">
        <v>100</v>
      </c>
      <c r="F89" s="169">
        <v>599.20000000000005</v>
      </c>
    </row>
    <row r="90" spans="1:6" ht="65.25" thickBot="1" x14ac:dyDescent="0.3">
      <c r="A90" s="51" t="s">
        <v>137</v>
      </c>
      <c r="B90" s="40" t="s">
        <v>132</v>
      </c>
      <c r="C90" s="40" t="s">
        <v>72</v>
      </c>
      <c r="D90" s="40" t="s">
        <v>165</v>
      </c>
      <c r="E90" s="40">
        <v>200</v>
      </c>
      <c r="F90" s="169">
        <v>373</v>
      </c>
    </row>
    <row r="91" spans="1:6" ht="52.5" thickBot="1" x14ac:dyDescent="0.3">
      <c r="A91" s="51" t="s">
        <v>193</v>
      </c>
      <c r="B91" s="40" t="s">
        <v>132</v>
      </c>
      <c r="C91" s="40" t="s">
        <v>72</v>
      </c>
      <c r="D91" s="40" t="s">
        <v>165</v>
      </c>
      <c r="E91" s="40">
        <v>800</v>
      </c>
      <c r="F91" s="169">
        <v>0</v>
      </c>
    </row>
  </sheetData>
  <mergeCells count="9">
    <mergeCell ref="A1:F1"/>
    <mergeCell ref="A11:F11"/>
    <mergeCell ref="A12:M12"/>
    <mergeCell ref="A6:F6"/>
    <mergeCell ref="A7:F7"/>
    <mergeCell ref="A8:F8"/>
    <mergeCell ref="A9:F9"/>
    <mergeCell ref="A10:F10"/>
    <mergeCell ref="D4:F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workbookViewId="0">
      <selection activeCell="B1" sqref="A1:G60"/>
    </sheetView>
  </sheetViews>
  <sheetFormatPr defaultRowHeight="15" x14ac:dyDescent="0.25"/>
  <cols>
    <col min="1" max="1" width="3.28515625" customWidth="1"/>
    <col min="2" max="2" width="33.5703125" customWidth="1"/>
    <col min="3" max="3" width="14.28515625" customWidth="1"/>
    <col min="4" max="4" width="6.5703125" customWidth="1"/>
    <col min="5" max="6" width="6.42578125" customWidth="1"/>
    <col min="7" max="7" width="16.85546875" customWidth="1"/>
    <col min="8" max="8" width="1.7109375" customWidth="1"/>
    <col min="9" max="9" width="9.140625" customWidth="1"/>
    <col min="10" max="10" width="13.85546875" customWidth="1"/>
    <col min="11" max="15" width="9.140625" customWidth="1"/>
  </cols>
  <sheetData>
    <row r="1" spans="1:10" s="140" customFormat="1" ht="15.75" x14ac:dyDescent="0.25">
      <c r="B1" s="210" t="s">
        <v>272</v>
      </c>
      <c r="C1" s="210"/>
      <c r="D1" s="210"/>
      <c r="E1" s="210"/>
      <c r="F1" s="210"/>
      <c r="G1" s="210"/>
    </row>
    <row r="2" spans="1:10" s="140" customFormat="1" ht="15.75" x14ac:dyDescent="0.25">
      <c r="A2" s="141" t="s">
        <v>1</v>
      </c>
      <c r="B2" s="141"/>
      <c r="C2" s="141"/>
    </row>
    <row r="3" spans="1:10" s="140" customFormat="1" ht="15.75" x14ac:dyDescent="0.25">
      <c r="A3" s="141" t="s">
        <v>2</v>
      </c>
      <c r="B3" s="141"/>
      <c r="C3" s="141"/>
    </row>
    <row r="4" spans="1:10" s="140" customFormat="1" x14ac:dyDescent="0.25">
      <c r="D4" s="142" t="s">
        <v>273</v>
      </c>
      <c r="E4" s="187" t="s">
        <v>334</v>
      </c>
      <c r="F4" s="150"/>
      <c r="G4" s="189" t="s">
        <v>335</v>
      </c>
    </row>
    <row r="5" spans="1:10" s="140" customFormat="1" x14ac:dyDescent="0.25"/>
    <row r="6" spans="1:10" ht="15.75" x14ac:dyDescent="0.25">
      <c r="A6" s="222" t="s">
        <v>262</v>
      </c>
      <c r="B6" s="222"/>
      <c r="C6" s="222"/>
      <c r="D6" s="222"/>
      <c r="E6" s="222"/>
      <c r="F6" s="222"/>
      <c r="G6" s="222"/>
    </row>
    <row r="7" spans="1:10" ht="15.75" x14ac:dyDescent="0.25">
      <c r="A7" s="210" t="s">
        <v>58</v>
      </c>
      <c r="B7" s="210"/>
      <c r="C7" s="210"/>
      <c r="D7" s="210"/>
      <c r="E7" s="210"/>
      <c r="F7" s="210"/>
      <c r="G7" s="210"/>
    </row>
    <row r="8" spans="1:10" ht="30" customHeight="1" x14ac:dyDescent="0.25">
      <c r="A8" s="199" t="s">
        <v>195</v>
      </c>
      <c r="B8" s="199"/>
      <c r="C8" s="199"/>
      <c r="D8" s="199"/>
      <c r="E8" s="199"/>
      <c r="F8" s="199"/>
      <c r="G8" s="199"/>
    </row>
    <row r="9" spans="1:10" ht="15.75" x14ac:dyDescent="0.25">
      <c r="A9" s="210" t="s">
        <v>330</v>
      </c>
      <c r="B9" s="210"/>
      <c r="C9" s="210"/>
      <c r="D9" s="210"/>
      <c r="E9" s="210"/>
      <c r="F9" s="210"/>
      <c r="G9" s="210"/>
    </row>
    <row r="10" spans="1:10" ht="15.75" x14ac:dyDescent="0.25">
      <c r="A10" s="210" t="s">
        <v>331</v>
      </c>
      <c r="B10" s="210"/>
      <c r="C10" s="210"/>
      <c r="D10" s="210"/>
      <c r="E10" s="210"/>
      <c r="F10" s="210"/>
      <c r="G10" s="210"/>
    </row>
    <row r="11" spans="1:10" s="77" customFormat="1" ht="70.5" customHeight="1" x14ac:dyDescent="0.25">
      <c r="A11" s="221" t="s">
        <v>332</v>
      </c>
      <c r="B11" s="221"/>
      <c r="C11" s="221"/>
      <c r="D11" s="221"/>
      <c r="E11" s="221"/>
      <c r="F11" s="221"/>
      <c r="G11" s="221"/>
    </row>
    <row r="12" spans="1:10" ht="16.5" thickBot="1" x14ac:dyDescent="0.3">
      <c r="A12" s="208" t="s">
        <v>196</v>
      </c>
      <c r="B12" s="208"/>
      <c r="C12" s="208"/>
      <c r="D12" s="208"/>
      <c r="E12" s="208"/>
      <c r="F12" s="208"/>
      <c r="G12" s="208"/>
    </row>
    <row r="13" spans="1:10" ht="44.25" thickBot="1" x14ac:dyDescent="0.3">
      <c r="A13" s="79" t="s">
        <v>197</v>
      </c>
      <c r="B13" s="76" t="s">
        <v>7</v>
      </c>
      <c r="C13" s="80" t="s">
        <v>67</v>
      </c>
      <c r="D13" s="80" t="s">
        <v>68</v>
      </c>
      <c r="E13" s="80" t="s">
        <v>198</v>
      </c>
      <c r="F13" s="80" t="s">
        <v>66</v>
      </c>
      <c r="G13" s="80" t="s">
        <v>199</v>
      </c>
    </row>
    <row r="14" spans="1:10" ht="15.75" thickBot="1" x14ac:dyDescent="0.3">
      <c r="A14" s="81">
        <v>1</v>
      </c>
      <c r="B14" s="3">
        <v>2</v>
      </c>
      <c r="C14" s="5">
        <v>3</v>
      </c>
      <c r="D14" s="82">
        <v>4</v>
      </c>
      <c r="E14" s="82">
        <v>5</v>
      </c>
      <c r="F14" s="82">
        <v>6</v>
      </c>
      <c r="G14" s="82">
        <v>7</v>
      </c>
    </row>
    <row r="15" spans="1:10" ht="15.75" thickBot="1" x14ac:dyDescent="0.3">
      <c r="A15" s="83"/>
      <c r="B15" s="84" t="s">
        <v>200</v>
      </c>
      <c r="C15" s="85"/>
      <c r="D15" s="6"/>
      <c r="E15" s="6"/>
      <c r="F15" s="6"/>
      <c r="G15" s="108">
        <f>G16+G36+G56</f>
        <v>12836.161370000002</v>
      </c>
      <c r="J15" s="174"/>
    </row>
    <row r="16" spans="1:10" ht="104.25" customHeight="1" thickBot="1" x14ac:dyDescent="0.3">
      <c r="A16" s="107">
        <v>1</v>
      </c>
      <c r="B16" s="104" t="s">
        <v>201</v>
      </c>
      <c r="C16" s="86" t="s">
        <v>139</v>
      </c>
      <c r="D16" s="82"/>
      <c r="E16" s="82"/>
      <c r="F16" s="82"/>
      <c r="G16" s="109">
        <f>G17+G28+G29+G31+G34</f>
        <v>6282.6310000000003</v>
      </c>
    </row>
    <row r="17" spans="1:7" ht="78" customHeight="1" thickBot="1" x14ac:dyDescent="0.3">
      <c r="A17" s="106" t="s">
        <v>219</v>
      </c>
      <c r="B17" s="105" t="s">
        <v>77</v>
      </c>
      <c r="C17" s="88" t="s">
        <v>78</v>
      </c>
      <c r="D17" s="89"/>
      <c r="E17" s="89"/>
      <c r="F17" s="89"/>
      <c r="G17" s="108">
        <f>G18+G20+G21+G22+G25+G26+G19+G27</f>
        <v>5469.6310000000003</v>
      </c>
    </row>
    <row r="18" spans="1:7" ht="158.25" customHeight="1" thickBot="1" x14ac:dyDescent="0.3">
      <c r="A18" s="103" t="s">
        <v>220</v>
      </c>
      <c r="B18" s="90" t="s">
        <v>85</v>
      </c>
      <c r="C18" s="91" t="s">
        <v>80</v>
      </c>
      <c r="D18" s="44">
        <v>100</v>
      </c>
      <c r="E18" s="44" t="s">
        <v>72</v>
      </c>
      <c r="F18" s="44" t="s">
        <v>74</v>
      </c>
      <c r="G18" s="110">
        <v>1428</v>
      </c>
    </row>
    <row r="19" spans="1:7" s="148" customFormat="1" ht="158.25" customHeight="1" thickBot="1" x14ac:dyDescent="0.3">
      <c r="A19" s="149"/>
      <c r="B19" s="90" t="s">
        <v>85</v>
      </c>
      <c r="C19" s="91" t="s">
        <v>275</v>
      </c>
      <c r="D19" s="44">
        <v>100</v>
      </c>
      <c r="E19" s="44" t="s">
        <v>72</v>
      </c>
      <c r="F19" s="44" t="s">
        <v>74</v>
      </c>
      <c r="G19" s="110">
        <v>0</v>
      </c>
    </row>
    <row r="20" spans="1:7" ht="46.5" customHeight="1" thickBot="1" x14ac:dyDescent="0.3">
      <c r="A20" s="106" t="s">
        <v>221</v>
      </c>
      <c r="B20" s="93" t="s">
        <v>84</v>
      </c>
      <c r="C20" s="94" t="s">
        <v>138</v>
      </c>
      <c r="D20" s="60">
        <v>800</v>
      </c>
      <c r="E20" s="60" t="s">
        <v>72</v>
      </c>
      <c r="F20" s="60" t="s">
        <v>82</v>
      </c>
      <c r="G20" s="152">
        <v>3</v>
      </c>
    </row>
    <row r="21" spans="1:7" ht="174.75" customHeight="1" thickBot="1" x14ac:dyDescent="0.3">
      <c r="A21" s="106" t="s">
        <v>222</v>
      </c>
      <c r="B21" s="87" t="s">
        <v>85</v>
      </c>
      <c r="C21" s="91" t="s">
        <v>80</v>
      </c>
      <c r="D21" s="44">
        <v>100</v>
      </c>
      <c r="E21" s="44" t="s">
        <v>72</v>
      </c>
      <c r="F21" s="44" t="s">
        <v>82</v>
      </c>
      <c r="G21" s="110">
        <v>2591</v>
      </c>
    </row>
    <row r="22" spans="1:7" ht="111.75" customHeight="1" thickBot="1" x14ac:dyDescent="0.3">
      <c r="A22" s="106" t="s">
        <v>223</v>
      </c>
      <c r="B22" s="87" t="s">
        <v>86</v>
      </c>
      <c r="C22" s="91" t="s">
        <v>80</v>
      </c>
      <c r="D22" s="44">
        <v>200</v>
      </c>
      <c r="E22" s="44" t="s">
        <v>72</v>
      </c>
      <c r="F22" s="44" t="s">
        <v>82</v>
      </c>
      <c r="G22" s="110">
        <v>869</v>
      </c>
    </row>
    <row r="23" spans="1:7" ht="63.75" thickBot="1" x14ac:dyDescent="0.3">
      <c r="A23" s="106" t="s">
        <v>224</v>
      </c>
      <c r="B23" s="95" t="s">
        <v>88</v>
      </c>
      <c r="C23" s="60">
        <v>100100000</v>
      </c>
      <c r="D23" s="60"/>
      <c r="E23" s="132" t="s">
        <v>254</v>
      </c>
      <c r="F23" s="132" t="s">
        <v>256</v>
      </c>
      <c r="G23" s="175">
        <f>G24</f>
        <v>0</v>
      </c>
    </row>
    <row r="24" spans="1:7" ht="79.5" thickBot="1" x14ac:dyDescent="0.3">
      <c r="A24" s="106"/>
      <c r="B24" s="87" t="s">
        <v>89</v>
      </c>
      <c r="C24" s="73">
        <v>100190110</v>
      </c>
      <c r="D24" s="44">
        <v>800</v>
      </c>
      <c r="E24" s="115" t="s">
        <v>254</v>
      </c>
      <c r="F24" s="115" t="s">
        <v>256</v>
      </c>
      <c r="G24" s="110">
        <v>0</v>
      </c>
    </row>
    <row r="25" spans="1:7" ht="67.5" customHeight="1" thickBot="1" x14ac:dyDescent="0.3">
      <c r="A25" s="106" t="s">
        <v>225</v>
      </c>
      <c r="B25" s="90" t="s">
        <v>202</v>
      </c>
      <c r="C25" s="91" t="s">
        <v>80</v>
      </c>
      <c r="D25" s="44">
        <v>500</v>
      </c>
      <c r="E25" s="115" t="s">
        <v>254</v>
      </c>
      <c r="F25" s="115">
        <v>13</v>
      </c>
      <c r="G25" s="111">
        <v>578.63099999999997</v>
      </c>
    </row>
    <row r="26" spans="1:7" ht="96" customHeight="1" thickBot="1" x14ac:dyDescent="0.3">
      <c r="A26" s="106" t="s">
        <v>226</v>
      </c>
      <c r="B26" s="147" t="s">
        <v>86</v>
      </c>
      <c r="C26" s="44" t="s">
        <v>274</v>
      </c>
      <c r="D26" s="44">
        <v>200</v>
      </c>
      <c r="E26" s="115" t="s">
        <v>254</v>
      </c>
      <c r="F26" s="115">
        <v>13</v>
      </c>
      <c r="G26" s="110">
        <v>0</v>
      </c>
    </row>
    <row r="27" spans="1:7" s="148" customFormat="1" ht="96" customHeight="1" thickBot="1" x14ac:dyDescent="0.3">
      <c r="A27" s="106" t="s">
        <v>226</v>
      </c>
      <c r="B27" s="147" t="s">
        <v>86</v>
      </c>
      <c r="C27" s="91" t="s">
        <v>274</v>
      </c>
      <c r="D27" s="44">
        <v>200</v>
      </c>
      <c r="E27" s="115" t="s">
        <v>254</v>
      </c>
      <c r="F27" s="115">
        <v>13</v>
      </c>
      <c r="G27" s="110">
        <v>0</v>
      </c>
    </row>
    <row r="28" spans="1:7" ht="129" thickBot="1" x14ac:dyDescent="0.3">
      <c r="A28" s="106" t="s">
        <v>227</v>
      </c>
      <c r="B28" s="96" t="s">
        <v>203</v>
      </c>
      <c r="C28" s="97" t="s">
        <v>140</v>
      </c>
      <c r="D28" s="60">
        <v>200</v>
      </c>
      <c r="E28" s="132" t="s">
        <v>258</v>
      </c>
      <c r="F28" s="132">
        <v>14</v>
      </c>
      <c r="G28" s="152">
        <v>5</v>
      </c>
    </row>
    <row r="29" spans="1:7" ht="95.25" thickBot="1" x14ac:dyDescent="0.3">
      <c r="A29" s="103" t="s">
        <v>228</v>
      </c>
      <c r="B29" s="87" t="s">
        <v>204</v>
      </c>
      <c r="C29" s="91" t="s">
        <v>161</v>
      </c>
      <c r="D29" s="44"/>
      <c r="E29" s="44"/>
      <c r="F29" s="44"/>
      <c r="G29" s="108">
        <f>G30</f>
        <v>640</v>
      </c>
    </row>
    <row r="30" spans="1:7" ht="64.5" customHeight="1" thickBot="1" x14ac:dyDescent="0.3">
      <c r="A30" s="103" t="s">
        <v>229</v>
      </c>
      <c r="B30" s="90" t="s">
        <v>205</v>
      </c>
      <c r="C30" s="91" t="s">
        <v>162</v>
      </c>
      <c r="D30" s="44">
        <v>300</v>
      </c>
      <c r="E30" s="44">
        <v>10</v>
      </c>
      <c r="F30" s="44" t="s">
        <v>72</v>
      </c>
      <c r="G30" s="110">
        <v>640</v>
      </c>
    </row>
    <row r="31" spans="1:7" ht="79.5" thickBot="1" x14ac:dyDescent="0.3">
      <c r="A31" s="103" t="s">
        <v>230</v>
      </c>
      <c r="B31" s="87" t="s">
        <v>99</v>
      </c>
      <c r="C31" s="91" t="s">
        <v>206</v>
      </c>
      <c r="D31" s="44"/>
      <c r="E31" s="44"/>
      <c r="F31" s="44"/>
      <c r="G31" s="108">
        <f>G32+G33</f>
        <v>163</v>
      </c>
    </row>
    <row r="32" spans="1:7" ht="138" customHeight="1" thickBot="1" x14ac:dyDescent="0.3">
      <c r="A32" s="103" t="s">
        <v>231</v>
      </c>
      <c r="B32" s="93" t="s">
        <v>100</v>
      </c>
      <c r="C32" s="94" t="s">
        <v>147</v>
      </c>
      <c r="D32" s="60">
        <v>100</v>
      </c>
      <c r="E32" s="60" t="s">
        <v>74</v>
      </c>
      <c r="F32" s="60" t="s">
        <v>98</v>
      </c>
      <c r="G32" s="152">
        <v>144</v>
      </c>
    </row>
    <row r="33" spans="1:7" ht="171" customHeight="1" thickBot="1" x14ac:dyDescent="0.3">
      <c r="A33" s="103" t="s">
        <v>232</v>
      </c>
      <c r="B33" s="90" t="s">
        <v>207</v>
      </c>
      <c r="C33" s="91" t="s">
        <v>147</v>
      </c>
      <c r="D33" s="44">
        <v>200</v>
      </c>
      <c r="E33" s="44" t="s">
        <v>74</v>
      </c>
      <c r="F33" s="44" t="s">
        <v>98</v>
      </c>
      <c r="G33" s="110">
        <v>19</v>
      </c>
    </row>
    <row r="34" spans="1:7" ht="63.75" thickBot="1" x14ac:dyDescent="0.3">
      <c r="A34" s="103" t="s">
        <v>233</v>
      </c>
      <c r="B34" s="87" t="s">
        <v>91</v>
      </c>
      <c r="C34" s="91" t="s">
        <v>143</v>
      </c>
      <c r="D34" s="44"/>
      <c r="E34" s="44"/>
      <c r="F34" s="44"/>
      <c r="G34" s="108">
        <f>G35</f>
        <v>5</v>
      </c>
    </row>
    <row r="35" spans="1:7" ht="75.75" thickBot="1" x14ac:dyDescent="0.3">
      <c r="A35" s="103" t="s">
        <v>234</v>
      </c>
      <c r="B35" s="90" t="s">
        <v>208</v>
      </c>
      <c r="C35" s="91" t="s">
        <v>144</v>
      </c>
      <c r="D35" s="44">
        <v>800</v>
      </c>
      <c r="E35" s="44" t="s">
        <v>72</v>
      </c>
      <c r="F35" s="44">
        <v>11</v>
      </c>
      <c r="G35" s="110">
        <v>5</v>
      </c>
    </row>
    <row r="36" spans="1:7" ht="87" thickBot="1" x14ac:dyDescent="0.3">
      <c r="A36" s="112">
        <v>2</v>
      </c>
      <c r="B36" s="98" t="s">
        <v>180</v>
      </c>
      <c r="C36" s="99" t="s">
        <v>209</v>
      </c>
      <c r="D36" s="45"/>
      <c r="E36" s="45"/>
      <c r="F36" s="45"/>
      <c r="G36" s="109">
        <f>G37+G38+G41+G46+G49+G52</f>
        <v>5581.3303699999997</v>
      </c>
    </row>
    <row r="37" spans="1:7" ht="90.75" thickBot="1" x14ac:dyDescent="0.3">
      <c r="A37" s="113" t="s">
        <v>235</v>
      </c>
      <c r="B37" s="90" t="s">
        <v>170</v>
      </c>
      <c r="C37" s="92" t="s">
        <v>179</v>
      </c>
      <c r="D37" s="75">
        <v>200</v>
      </c>
      <c r="E37" s="115" t="s">
        <v>257</v>
      </c>
      <c r="F37" s="115" t="s">
        <v>254</v>
      </c>
      <c r="G37" s="110">
        <v>0</v>
      </c>
    </row>
    <row r="38" spans="1:7" ht="79.5" thickBot="1" x14ac:dyDescent="0.3">
      <c r="A38" s="113" t="s">
        <v>236</v>
      </c>
      <c r="B38" s="87" t="s">
        <v>109</v>
      </c>
      <c r="C38" s="91" t="s">
        <v>149</v>
      </c>
      <c r="D38" s="44"/>
      <c r="E38" s="44"/>
      <c r="F38" s="44"/>
      <c r="G38" s="111">
        <f>G39+G40</f>
        <v>5033.9501199999995</v>
      </c>
    </row>
    <row r="39" spans="1:7" ht="90.75" thickBot="1" x14ac:dyDescent="0.3">
      <c r="A39" s="113" t="s">
        <v>237</v>
      </c>
      <c r="B39" s="90" t="s">
        <v>110</v>
      </c>
      <c r="C39" s="91" t="s">
        <v>150</v>
      </c>
      <c r="D39" s="44">
        <v>200</v>
      </c>
      <c r="E39" s="44" t="s">
        <v>82</v>
      </c>
      <c r="F39" s="44" t="s">
        <v>107</v>
      </c>
      <c r="G39" s="110">
        <v>3033.95012</v>
      </c>
    </row>
    <row r="40" spans="1:7" ht="90.75" thickBot="1" x14ac:dyDescent="0.3">
      <c r="A40" s="113" t="s">
        <v>238</v>
      </c>
      <c r="B40" s="90" t="s">
        <v>110</v>
      </c>
      <c r="C40" s="91" t="s">
        <v>329</v>
      </c>
      <c r="D40" s="44">
        <v>200</v>
      </c>
      <c r="E40" s="44" t="s">
        <v>82</v>
      </c>
      <c r="F40" s="44" t="s">
        <v>107</v>
      </c>
      <c r="G40" s="110">
        <v>2000</v>
      </c>
    </row>
    <row r="41" spans="1:7" ht="48" thickBot="1" x14ac:dyDescent="0.3">
      <c r="A41" s="113" t="s">
        <v>239</v>
      </c>
      <c r="B41" s="87" t="s">
        <v>113</v>
      </c>
      <c r="C41" s="91" t="s">
        <v>210</v>
      </c>
      <c r="D41" s="44">
        <v>200</v>
      </c>
      <c r="E41" s="115" t="s">
        <v>260</v>
      </c>
      <c r="F41" s="115" t="s">
        <v>255</v>
      </c>
      <c r="G41" s="108">
        <f>G42+G44+G45</f>
        <v>10</v>
      </c>
    </row>
    <row r="42" spans="1:7" ht="95.25" thickBot="1" x14ac:dyDescent="0.3">
      <c r="A42" s="113" t="s">
        <v>240</v>
      </c>
      <c r="B42" s="87" t="s">
        <v>114</v>
      </c>
      <c r="C42" s="91" t="s">
        <v>211</v>
      </c>
      <c r="D42" s="44">
        <v>200</v>
      </c>
      <c r="E42" s="115" t="s">
        <v>260</v>
      </c>
      <c r="F42" s="115" t="s">
        <v>255</v>
      </c>
      <c r="G42" s="110">
        <v>10</v>
      </c>
    </row>
    <row r="43" spans="1:7" s="140" customFormat="1" ht="45.75" thickBot="1" x14ac:dyDescent="0.3">
      <c r="A43" s="113"/>
      <c r="B43" s="146" t="s">
        <v>269</v>
      </c>
      <c r="C43" s="40" t="s">
        <v>270</v>
      </c>
      <c r="D43" s="44"/>
      <c r="E43" s="115"/>
      <c r="F43" s="115"/>
      <c r="G43" s="110">
        <f>G44</f>
        <v>0</v>
      </c>
    </row>
    <row r="44" spans="1:7" s="140" customFormat="1" ht="90.75" thickBot="1" x14ac:dyDescent="0.3">
      <c r="A44" s="113"/>
      <c r="B44" s="146" t="s">
        <v>114</v>
      </c>
      <c r="C44" s="40" t="s">
        <v>270</v>
      </c>
      <c r="D44" s="44">
        <v>200</v>
      </c>
      <c r="E44" s="115" t="s">
        <v>260</v>
      </c>
      <c r="F44" s="115" t="s">
        <v>255</v>
      </c>
      <c r="G44" s="169">
        <v>0</v>
      </c>
    </row>
    <row r="45" spans="1:7" s="151" customFormat="1" ht="90.75" thickBot="1" x14ac:dyDescent="0.3">
      <c r="A45" s="113"/>
      <c r="B45" s="146" t="s">
        <v>114</v>
      </c>
      <c r="C45" s="40" t="s">
        <v>279</v>
      </c>
      <c r="D45" s="44">
        <v>200</v>
      </c>
      <c r="E45" s="115" t="s">
        <v>260</v>
      </c>
      <c r="F45" s="115" t="s">
        <v>255</v>
      </c>
      <c r="G45" s="169">
        <v>0</v>
      </c>
    </row>
    <row r="46" spans="1:7" ht="32.25" thickBot="1" x14ac:dyDescent="0.3">
      <c r="A46" s="113" t="s">
        <v>241</v>
      </c>
      <c r="B46" s="87" t="s">
        <v>116</v>
      </c>
      <c r="C46" s="91" t="s">
        <v>153</v>
      </c>
      <c r="D46" s="44"/>
      <c r="E46" s="44"/>
      <c r="F46" s="44"/>
      <c r="G46" s="108">
        <f>G47+G48</f>
        <v>171.10248999999999</v>
      </c>
    </row>
    <row r="47" spans="1:7" ht="90.75" thickBot="1" x14ac:dyDescent="0.3">
      <c r="A47" s="113" t="s">
        <v>242</v>
      </c>
      <c r="B47" s="90" t="s">
        <v>182</v>
      </c>
      <c r="C47" s="91" t="s">
        <v>212</v>
      </c>
      <c r="D47" s="44">
        <v>200</v>
      </c>
      <c r="E47" s="44" t="s">
        <v>213</v>
      </c>
      <c r="F47" s="44" t="s">
        <v>98</v>
      </c>
      <c r="G47" s="110">
        <v>107.169</v>
      </c>
    </row>
    <row r="48" spans="1:7" ht="75.75" thickBot="1" x14ac:dyDescent="0.3">
      <c r="A48" s="113" t="s">
        <v>243</v>
      </c>
      <c r="B48" s="90" t="s">
        <v>214</v>
      </c>
      <c r="C48" s="91" t="s">
        <v>215</v>
      </c>
      <c r="D48" s="44">
        <v>200</v>
      </c>
      <c r="E48" s="44" t="s">
        <v>213</v>
      </c>
      <c r="F48" s="44" t="s">
        <v>98</v>
      </c>
      <c r="G48" s="110">
        <v>63.933489999999999</v>
      </c>
    </row>
    <row r="49" spans="1:7" ht="48" thickBot="1" x14ac:dyDescent="0.3">
      <c r="A49" s="113" t="s">
        <v>244</v>
      </c>
      <c r="B49" s="23" t="s">
        <v>119</v>
      </c>
      <c r="C49" s="85" t="s">
        <v>156</v>
      </c>
      <c r="D49" s="40"/>
      <c r="E49" s="40"/>
      <c r="F49" s="40"/>
      <c r="G49" s="108">
        <f>G50+J51</f>
        <v>20</v>
      </c>
    </row>
    <row r="50" spans="1:7" ht="15.75" thickBot="1" x14ac:dyDescent="0.3">
      <c r="A50" s="113"/>
      <c r="B50" s="100"/>
      <c r="C50" s="215" t="s">
        <v>186</v>
      </c>
      <c r="D50" s="217">
        <v>200</v>
      </c>
      <c r="E50" s="217" t="s">
        <v>213</v>
      </c>
      <c r="F50" s="217" t="s">
        <v>98</v>
      </c>
      <c r="G50" s="219">
        <v>20</v>
      </c>
    </row>
    <row r="51" spans="1:7" ht="87.75" customHeight="1" thickBot="1" x14ac:dyDescent="0.3">
      <c r="A51" s="103" t="s">
        <v>245</v>
      </c>
      <c r="B51" s="101" t="s">
        <v>185</v>
      </c>
      <c r="C51" s="216"/>
      <c r="D51" s="218"/>
      <c r="E51" s="218"/>
      <c r="F51" s="218"/>
      <c r="G51" s="220"/>
    </row>
    <row r="52" spans="1:7" ht="79.5" thickBot="1" x14ac:dyDescent="0.3">
      <c r="A52" s="103" t="s">
        <v>246</v>
      </c>
      <c r="B52" s="23" t="s">
        <v>121</v>
      </c>
      <c r="C52" s="85" t="s">
        <v>187</v>
      </c>
      <c r="D52" s="40"/>
      <c r="E52" s="40"/>
      <c r="F52" s="40"/>
      <c r="G52" s="108">
        <f>G53</f>
        <v>346.27776</v>
      </c>
    </row>
    <row r="53" spans="1:7" ht="90.75" thickBot="1" x14ac:dyDescent="0.3">
      <c r="A53" s="103" t="s">
        <v>247</v>
      </c>
      <c r="B53" s="101" t="s">
        <v>122</v>
      </c>
      <c r="C53" s="85" t="s">
        <v>189</v>
      </c>
      <c r="D53" s="40">
        <v>200</v>
      </c>
      <c r="E53" s="40" t="s">
        <v>213</v>
      </c>
      <c r="F53" s="40" t="s">
        <v>98</v>
      </c>
      <c r="G53" s="110">
        <v>346.27776</v>
      </c>
    </row>
    <row r="54" spans="1:7" ht="45.75" thickBot="1" x14ac:dyDescent="0.3">
      <c r="A54" s="103" t="s">
        <v>248</v>
      </c>
      <c r="B54" s="101" t="s">
        <v>123</v>
      </c>
      <c r="C54" s="85" t="s">
        <v>190</v>
      </c>
      <c r="D54" s="70"/>
      <c r="E54" s="70"/>
      <c r="F54" s="70"/>
      <c r="G54" s="108">
        <f>G55</f>
        <v>0</v>
      </c>
    </row>
    <row r="55" spans="1:7" ht="90.75" thickBot="1" x14ac:dyDescent="0.3">
      <c r="A55" s="103" t="s">
        <v>249</v>
      </c>
      <c r="B55" s="101" t="s">
        <v>124</v>
      </c>
      <c r="C55" s="85" t="s">
        <v>190</v>
      </c>
      <c r="D55" s="40">
        <v>200</v>
      </c>
      <c r="E55" s="40" t="s">
        <v>213</v>
      </c>
      <c r="F55" s="40" t="s">
        <v>98</v>
      </c>
      <c r="G55" s="110">
        <v>0</v>
      </c>
    </row>
    <row r="56" spans="1:7" ht="87" thickBot="1" x14ac:dyDescent="0.3">
      <c r="A56" s="102" t="s">
        <v>250</v>
      </c>
      <c r="B56" s="84" t="s">
        <v>216</v>
      </c>
      <c r="C56" s="86" t="s">
        <v>163</v>
      </c>
      <c r="D56" s="32"/>
      <c r="E56" s="32"/>
      <c r="F56" s="32"/>
      <c r="G56" s="108">
        <f>G57</f>
        <v>972.2</v>
      </c>
    </row>
    <row r="57" spans="1:7" ht="79.5" thickBot="1" x14ac:dyDescent="0.3">
      <c r="A57" s="103" t="s">
        <v>251</v>
      </c>
      <c r="B57" s="23" t="s">
        <v>135</v>
      </c>
      <c r="C57" s="85" t="s">
        <v>164</v>
      </c>
      <c r="D57" s="40"/>
      <c r="E57" s="40"/>
      <c r="F57" s="40"/>
      <c r="G57" s="110">
        <f>G58+G60+G59</f>
        <v>972.2</v>
      </c>
    </row>
    <row r="58" spans="1:7" ht="151.5" customHeight="1" thickBot="1" x14ac:dyDescent="0.3">
      <c r="A58" s="103" t="s">
        <v>252</v>
      </c>
      <c r="B58" s="101" t="s">
        <v>217</v>
      </c>
      <c r="C58" s="85" t="s">
        <v>165</v>
      </c>
      <c r="D58" s="40">
        <v>100</v>
      </c>
      <c r="E58" s="40" t="s">
        <v>132</v>
      </c>
      <c r="F58" s="40" t="s">
        <v>72</v>
      </c>
      <c r="G58" s="110">
        <v>599.20000000000005</v>
      </c>
    </row>
    <row r="59" spans="1:7" s="140" customFormat="1" ht="96" customHeight="1" thickBot="1" x14ac:dyDescent="0.3">
      <c r="A59" s="103"/>
      <c r="B59" s="101" t="s">
        <v>218</v>
      </c>
      <c r="C59" s="85" t="s">
        <v>165</v>
      </c>
      <c r="D59" s="40">
        <v>200</v>
      </c>
      <c r="E59" s="40" t="s">
        <v>132</v>
      </c>
      <c r="F59" s="40" t="s">
        <v>72</v>
      </c>
      <c r="G59" s="110">
        <v>373</v>
      </c>
    </row>
    <row r="60" spans="1:7" ht="66" customHeight="1" thickBot="1" x14ac:dyDescent="0.3">
      <c r="A60" s="103" t="s">
        <v>253</v>
      </c>
      <c r="B60" s="146" t="s">
        <v>193</v>
      </c>
      <c r="C60" s="85" t="s">
        <v>165</v>
      </c>
      <c r="D60" s="40">
        <v>800</v>
      </c>
      <c r="E60" s="40" t="s">
        <v>132</v>
      </c>
      <c r="F60" s="40" t="s">
        <v>72</v>
      </c>
      <c r="G60" s="110">
        <v>0</v>
      </c>
    </row>
  </sheetData>
  <mergeCells count="13">
    <mergeCell ref="B1:G1"/>
    <mergeCell ref="A12:G12"/>
    <mergeCell ref="C50:C51"/>
    <mergeCell ref="D50:D51"/>
    <mergeCell ref="E50:E51"/>
    <mergeCell ref="F50:F51"/>
    <mergeCell ref="G50:G51"/>
    <mergeCell ref="A11:G11"/>
    <mergeCell ref="A6:G6"/>
    <mergeCell ref="A7:G7"/>
    <mergeCell ref="A8:G8"/>
    <mergeCell ref="A9:G9"/>
    <mergeCell ref="A10:G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Источники</vt:lpstr>
      <vt:lpstr>Доходы</vt:lpstr>
      <vt:lpstr>Прил.3</vt:lpstr>
      <vt:lpstr>Прил.4</vt:lpstr>
      <vt:lpstr>Прил 5</vt:lpstr>
      <vt:lpstr>Лист10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2025-02-27T06:18:50Z</dcterms:modified>
</cp:coreProperties>
</file>