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Источники 1" sheetId="1" r:id="rId1"/>
    <sheet name="доходы 2025" sheetId="2" r:id="rId2"/>
    <sheet name="доходы 2026-2027" sheetId="3" r:id="rId3"/>
    <sheet name="Прил 4 вед 2025" sheetId="4" r:id="rId4"/>
    <sheet name="Прил 5 вед 2026-27" sheetId="5" r:id="rId5"/>
    <sheet name="Прил 6 2025" sheetId="6" r:id="rId6"/>
    <sheet name="Прил 7 2026-27" sheetId="7" r:id="rId7"/>
    <sheet name="прл 8 2025" sheetId="8" r:id="rId8"/>
    <sheet name="прил 9 2026-27" sheetId="9" r:id="rId9"/>
    <sheet name="Лист10" sheetId="10" r:id="rId10"/>
  </sheets>
  <calcPr calcId="144525"/>
</workbook>
</file>

<file path=xl/calcChain.xml><?xml version="1.0" encoding="utf-8"?>
<calcChain xmlns="http://schemas.openxmlformats.org/spreadsheetml/2006/main">
  <c r="I24" i="1" l="1"/>
  <c r="I23" i="1" s="1"/>
  <c r="I22" i="1" s="1"/>
  <c r="I21" i="1" s="1"/>
  <c r="H24" i="1"/>
  <c r="H23" i="1" s="1"/>
  <c r="H22" i="1" s="1"/>
  <c r="G24" i="1"/>
  <c r="G23" i="1" s="1"/>
  <c r="G22" i="1" s="1"/>
  <c r="F24" i="1"/>
  <c r="F23" i="1" s="1"/>
  <c r="F22" i="1" s="1"/>
  <c r="E24" i="1"/>
  <c r="E23" i="1" s="1"/>
  <c r="E22" i="1" s="1"/>
  <c r="D24" i="1"/>
  <c r="D23" i="1" s="1"/>
  <c r="D22" i="1" s="1"/>
  <c r="H60" i="9"/>
  <c r="G60" i="9"/>
  <c r="G59" i="9" s="1"/>
  <c r="G30" i="8"/>
  <c r="F64" i="6"/>
  <c r="H30" i="5"/>
  <c r="H29" i="5" s="1"/>
  <c r="H28" i="5" s="1"/>
  <c r="G30" i="5"/>
  <c r="G29" i="5" s="1"/>
  <c r="G28" i="5" s="1"/>
  <c r="H20" i="5"/>
  <c r="H19" i="5" s="1"/>
  <c r="H18" i="5" s="1"/>
  <c r="D34" i="3"/>
  <c r="D15" i="3"/>
  <c r="C15" i="3"/>
  <c r="D41" i="3"/>
  <c r="C41" i="3"/>
  <c r="C33" i="3" s="1"/>
  <c r="C34" i="3"/>
  <c r="C40" i="2"/>
  <c r="C32" i="2"/>
  <c r="H39" i="9"/>
  <c r="G39" i="9"/>
  <c r="H27" i="9"/>
  <c r="G27" i="9"/>
  <c r="H16" i="9"/>
  <c r="G16" i="9"/>
  <c r="H29" i="9"/>
  <c r="G29" i="9"/>
  <c r="G12" i="8"/>
  <c r="G47" i="8"/>
  <c r="G46" i="8" s="1"/>
  <c r="G44" i="8"/>
  <c r="G42" i="8"/>
  <c r="G39" i="8"/>
  <c r="G36" i="8"/>
  <c r="G34" i="8"/>
  <c r="G31" i="8"/>
  <c r="G27" i="8"/>
  <c r="G24" i="8"/>
  <c r="G17" i="8"/>
  <c r="G19" i="7"/>
  <c r="G18" i="7" s="1"/>
  <c r="G17" i="7" s="1"/>
  <c r="G55" i="7"/>
  <c r="F55" i="7"/>
  <c r="G53" i="7"/>
  <c r="F53" i="7"/>
  <c r="F46" i="7"/>
  <c r="F45" i="7" s="1"/>
  <c r="F44" i="7" s="1"/>
  <c r="G41" i="7"/>
  <c r="G40" i="7" s="1"/>
  <c r="G34" i="7"/>
  <c r="G33" i="7" s="1"/>
  <c r="G32" i="7" s="1"/>
  <c r="G31" i="7" s="1"/>
  <c r="H33" i="7"/>
  <c r="G29" i="7"/>
  <c r="G28" i="7" s="1"/>
  <c r="G27" i="7" s="1"/>
  <c r="G25" i="7"/>
  <c r="G24" i="7" s="1"/>
  <c r="G23" i="7" s="1"/>
  <c r="G15" i="7"/>
  <c r="G14" i="7" s="1"/>
  <c r="G13" i="7" s="1"/>
  <c r="G66" i="7"/>
  <c r="G65" i="7" s="1"/>
  <c r="G64" i="7" s="1"/>
  <c r="G63" i="7" s="1"/>
  <c r="G62" i="7" s="1"/>
  <c r="F66" i="7"/>
  <c r="F65" i="7" s="1"/>
  <c r="F64" i="7" s="1"/>
  <c r="F63" i="7" s="1"/>
  <c r="F62" i="7" s="1"/>
  <c r="G60" i="7"/>
  <c r="G59" i="7" s="1"/>
  <c r="G58" i="7" s="1"/>
  <c r="G57" i="7" s="1"/>
  <c r="F60" i="7"/>
  <c r="F59" i="7" s="1"/>
  <c r="F58" i="7" s="1"/>
  <c r="F57" i="7" s="1"/>
  <c r="G50" i="7"/>
  <c r="F50" i="7"/>
  <c r="G46" i="7"/>
  <c r="G45" i="7" s="1"/>
  <c r="G44" i="7" s="1"/>
  <c r="F41" i="7"/>
  <c r="F40" i="7" s="1"/>
  <c r="G38" i="7"/>
  <c r="G37" i="7" s="1"/>
  <c r="F38" i="7"/>
  <c r="F37" i="7" s="1"/>
  <c r="F34" i="7"/>
  <c r="F33" i="7" s="1"/>
  <c r="F32" i="7" s="1"/>
  <c r="F31" i="7" s="1"/>
  <c r="F29" i="7"/>
  <c r="F28" i="7" s="1"/>
  <c r="F27" i="7" s="1"/>
  <c r="F25" i="7"/>
  <c r="F24" i="7" s="1"/>
  <c r="F23" i="7" s="1"/>
  <c r="F19" i="7"/>
  <c r="F18" i="7" s="1"/>
  <c r="F17" i="7" s="1"/>
  <c r="F15" i="7"/>
  <c r="F14" i="7" s="1"/>
  <c r="F13" i="7" s="1"/>
  <c r="F77" i="6"/>
  <c r="F76" i="6" s="1"/>
  <c r="F75" i="6" s="1"/>
  <c r="F74" i="6" s="1"/>
  <c r="F73" i="6" s="1"/>
  <c r="F71" i="6"/>
  <c r="F70" i="6" s="1"/>
  <c r="F69" i="6" s="1"/>
  <c r="F68" i="6" s="1"/>
  <c r="F66" i="6"/>
  <c r="F62" i="6"/>
  <c r="F59" i="6"/>
  <c r="F55" i="6"/>
  <c r="F54" i="6" s="1"/>
  <c r="F53" i="6" s="1"/>
  <c r="F32" i="6"/>
  <c r="F31" i="6" s="1"/>
  <c r="F30" i="6" s="1"/>
  <c r="F28" i="6"/>
  <c r="F27" i="6" s="1"/>
  <c r="F26" i="6" s="1"/>
  <c r="F24" i="6"/>
  <c r="F23" i="6" s="1"/>
  <c r="F22" i="6" s="1"/>
  <c r="F49" i="6"/>
  <c r="F48" i="6" s="1"/>
  <c r="F47" i="6" s="1"/>
  <c r="F45" i="6"/>
  <c r="F42" i="6"/>
  <c r="F41" i="6" s="1"/>
  <c r="F38" i="6"/>
  <c r="F37" i="6" s="1"/>
  <c r="F36" i="6" s="1"/>
  <c r="F35" i="6" s="1"/>
  <c r="F18" i="6"/>
  <c r="F17" i="6" s="1"/>
  <c r="F16" i="6" s="1"/>
  <c r="F14" i="6"/>
  <c r="F13" i="6" s="1"/>
  <c r="F12" i="6" s="1"/>
  <c r="H71" i="5"/>
  <c r="H70" i="5" s="1"/>
  <c r="H69" i="5" s="1"/>
  <c r="H68" i="5" s="1"/>
  <c r="H67" i="5" s="1"/>
  <c r="H65" i="5"/>
  <c r="H64" i="5" s="1"/>
  <c r="H63" i="5" s="1"/>
  <c r="H62" i="5" s="1"/>
  <c r="H60" i="5"/>
  <c r="H58" i="5"/>
  <c r="H55" i="5"/>
  <c r="H51" i="5"/>
  <c r="H50" i="5" s="1"/>
  <c r="H49" i="5" s="1"/>
  <c r="H43" i="5"/>
  <c r="H42" i="5" s="1"/>
  <c r="H39" i="5"/>
  <c r="H38" i="5" s="1"/>
  <c r="H37" i="5" s="1"/>
  <c r="H36" i="5" s="1"/>
  <c r="H34" i="5"/>
  <c r="H33" i="5" s="1"/>
  <c r="H32" i="5" s="1"/>
  <c r="G34" i="5"/>
  <c r="G33" i="5" s="1"/>
  <c r="G32" i="5" s="1"/>
  <c r="H24" i="5"/>
  <c r="H23" i="5" s="1"/>
  <c r="H22" i="5" s="1"/>
  <c r="G39" i="5"/>
  <c r="G38" i="5" s="1"/>
  <c r="G37" i="5" s="1"/>
  <c r="G36" i="5" s="1"/>
  <c r="G71" i="5"/>
  <c r="G70" i="5" s="1"/>
  <c r="G69" i="5" s="1"/>
  <c r="G68" i="5" s="1"/>
  <c r="G67" i="5" s="1"/>
  <c r="G65" i="5"/>
  <c r="G64" i="5" s="1"/>
  <c r="G63" i="5" s="1"/>
  <c r="G62" i="5" s="1"/>
  <c r="G60" i="5"/>
  <c r="G58" i="5"/>
  <c r="G55" i="5"/>
  <c r="G51" i="5"/>
  <c r="G50" i="5" s="1"/>
  <c r="G49" i="5" s="1"/>
  <c r="G46" i="5"/>
  <c r="G45" i="5" s="1"/>
  <c r="G43" i="5"/>
  <c r="G42" i="5" s="1"/>
  <c r="G24" i="5"/>
  <c r="G23" i="5" s="1"/>
  <c r="G22" i="5" s="1"/>
  <c r="G20" i="5"/>
  <c r="G19" i="5" s="1"/>
  <c r="G18" i="5" s="1"/>
  <c r="P79" i="4"/>
  <c r="P78" i="4" s="1"/>
  <c r="P77" i="4" s="1"/>
  <c r="P76" i="4" s="1"/>
  <c r="P75" i="4" s="1"/>
  <c r="P73" i="4"/>
  <c r="P72" i="4" s="1"/>
  <c r="P71" i="4" s="1"/>
  <c r="P70" i="4" s="1"/>
  <c r="P68" i="4"/>
  <c r="P66" i="4"/>
  <c r="P64" i="4"/>
  <c r="P61" i="4"/>
  <c r="P56" i="4"/>
  <c r="P55" i="4" s="1"/>
  <c r="P51" i="4"/>
  <c r="P50" i="4" s="1"/>
  <c r="P49" i="4" s="1"/>
  <c r="P48" i="4" s="1"/>
  <c r="P46" i="4"/>
  <c r="P45" i="4" s="1"/>
  <c r="P36" i="4"/>
  <c r="P35" i="4" s="1"/>
  <c r="P34" i="4" s="1"/>
  <c r="P32" i="4"/>
  <c r="P31" i="4" s="1"/>
  <c r="P30" i="4" s="1"/>
  <c r="P22" i="4"/>
  <c r="P21" i="4" s="1"/>
  <c r="P20" i="4" s="1"/>
  <c r="P18" i="4"/>
  <c r="P17" i="4" s="1"/>
  <c r="P16" i="4" s="1"/>
  <c r="P42" i="4"/>
  <c r="P41" i="4" s="1"/>
  <c r="P40" i="4" s="1"/>
  <c r="P39" i="4" s="1"/>
  <c r="C38" i="2"/>
  <c r="H59" i="9"/>
  <c r="H57" i="9"/>
  <c r="G57" i="9"/>
  <c r="H54" i="9"/>
  <c r="G54" i="9"/>
  <c r="H51" i="9"/>
  <c r="G51" i="9"/>
  <c r="H32" i="9"/>
  <c r="G32" i="9"/>
  <c r="D17" i="3"/>
  <c r="C17" i="3"/>
  <c r="D22" i="3"/>
  <c r="D20" i="3" s="1"/>
  <c r="C22" i="3"/>
  <c r="C20" i="3" s="1"/>
  <c r="D25" i="3"/>
  <c r="C25" i="3"/>
  <c r="C16" i="2"/>
  <c r="C14" i="2"/>
  <c r="C21" i="2"/>
  <c r="C19" i="2" s="1"/>
  <c r="C24" i="2"/>
  <c r="C28" i="2"/>
  <c r="G11" i="8" l="1"/>
  <c r="F44" i="6"/>
  <c r="P60" i="4"/>
  <c r="G21" i="1"/>
  <c r="F21" i="1"/>
  <c r="E21" i="1"/>
  <c r="H21" i="1"/>
  <c r="D21" i="1"/>
  <c r="G34" i="9"/>
  <c r="H34" i="9"/>
  <c r="G15" i="9"/>
  <c r="G29" i="8"/>
  <c r="F12" i="7"/>
  <c r="F11" i="6"/>
  <c r="G54" i="5"/>
  <c r="G53" i="5" s="1"/>
  <c r="G17" i="5"/>
  <c r="P15" i="4"/>
  <c r="D33" i="3"/>
  <c r="D32" i="3" s="1"/>
  <c r="C13" i="2"/>
  <c r="H15" i="9"/>
  <c r="G49" i="7"/>
  <c r="G48" i="7" s="1"/>
  <c r="G43" i="7" s="1"/>
  <c r="F49" i="7"/>
  <c r="F48" i="7" s="1"/>
  <c r="F43" i="7" s="1"/>
  <c r="G12" i="7"/>
  <c r="F58" i="6"/>
  <c r="F57" i="6" s="1"/>
  <c r="F52" i="6" s="1"/>
  <c r="H54" i="5"/>
  <c r="H53" i="5" s="1"/>
  <c r="H48" i="5" s="1"/>
  <c r="H17" i="5"/>
  <c r="P59" i="4"/>
  <c r="P54" i="4" s="1"/>
  <c r="C32" i="3"/>
  <c r="D14" i="3"/>
  <c r="C14" i="3"/>
  <c r="C31" i="2"/>
  <c r="C30" i="2" s="1"/>
  <c r="H14" i="9" l="1"/>
  <c r="G14" i="9"/>
  <c r="G10" i="8"/>
  <c r="G11" i="7"/>
  <c r="F11" i="7"/>
  <c r="F10" i="6"/>
  <c r="G48" i="5"/>
  <c r="G16" i="5" s="1"/>
  <c r="G15" i="5" s="1"/>
  <c r="J53" i="5"/>
  <c r="P14" i="4"/>
  <c r="P13" i="4" s="1"/>
  <c r="D46" i="3"/>
  <c r="H16" i="5"/>
  <c r="H15" i="5" s="1"/>
  <c r="C46" i="3"/>
  <c r="C46" i="2"/>
</calcChain>
</file>

<file path=xl/sharedStrings.xml><?xml version="1.0" encoding="utf-8"?>
<sst xmlns="http://schemas.openxmlformats.org/spreadsheetml/2006/main" count="1395" uniqueCount="375">
  <si>
    <r>
      <t xml:space="preserve">                                                                      </t>
    </r>
    <r>
      <rPr>
        <sz val="12"/>
        <color theme="1"/>
        <rFont val="Times New Roman"/>
        <family val="1"/>
        <charset val="204"/>
      </rPr>
      <t>Приложение 1</t>
    </r>
  </si>
  <si>
    <t xml:space="preserve">                                                                                  к Решению Совета народных депутатов</t>
  </si>
  <si>
    <t xml:space="preserve">                                                                                   Михайловского  сельского поселения</t>
  </si>
  <si>
    <t xml:space="preserve">     "О бюджете Михайловского сельского </t>
  </si>
  <si>
    <t xml:space="preserve">поселения на 2024 год и на плановый </t>
  </si>
  <si>
    <t xml:space="preserve">период 2025 и 2026 годов           </t>
  </si>
  <si>
    <t xml:space="preserve">    от «     »   декабря  2023 г. №          </t>
  </si>
  <si>
    <t>Наименование</t>
  </si>
  <si>
    <t>Код бюджетной классификации</t>
  </si>
  <si>
    <t xml:space="preserve">Сумма      </t>
  </si>
  <si>
    <t>2025 год</t>
  </si>
  <si>
    <t>2026 год</t>
  </si>
  <si>
    <t>ИСТОЧНИКИ ВНУТРЕННЕГО ФИНАНСИРОВАНИЯ ДЕФИЦИТА БЮДЖЕТА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</si>
  <si>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</si>
  <si>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</si>
  <si>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денежных средств бюджетов поселений</t>
  </si>
  <si>
    <t>Уменьшение остатков средств бюджетов</t>
  </si>
  <si>
    <t>Уменьшение прочих остатков денежных средств бюджетов поселений</t>
  </si>
  <si>
    <t xml:space="preserve">  </t>
  </si>
  <si>
    <t>Приложение 2</t>
  </si>
  <si>
    <t>к Решению Совета народных депутатов поселения</t>
  </si>
  <si>
    <t xml:space="preserve">            (тыс.рублей)</t>
  </si>
  <si>
    <t>Код показателя</t>
  </si>
  <si>
    <t>Наименование показателя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</si>
  <si>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</si>
  <si>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</si>
  <si>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</si>
  <si>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</si>
  <si>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</si>
  <si>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</si>
  <si>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</si>
  <si>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</si>
  <si>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</si>
  <si>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Земельный  налог с организаций, обладающих земельным участком, расположенным в границах сельских поселений</t>
  </si>
  <si>
    <t>Земельный 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</si>
  <si>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</si>
  <si>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   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</si>
  <si>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</si>
  <si>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 ,получаемые в виде арендной платы ,а также средства от продажи права на заключение договоров аренды за земли, находящие в собственности сельских поселений  (за исключением земельных участков муниципальных  бюджетных и автономных учреждений)</t>
  </si>
  <si>
    <t>Штрафы, санкции и возмещение ущерба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</si>
  <si>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</si>
  <si>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Безвозмездные поступления </t>
  </si>
  <si>
    <t xml:space="preserve">Дотации бюджетам бюджетной системы  Российской Федерации </t>
  </si>
  <si>
    <t>Дотации бюджетам сельских поселений на выравнивание  бюджетной обеспеченности</t>
  </si>
  <si>
    <t>Субсидии бюджетам бюджетной системы   Российской Федерации</t>
  </si>
  <si>
    <t>Прочие субсидии бюджетам сельских поселений/мест.иниц./</t>
  </si>
  <si>
    <t xml:space="preserve">Субвенции бюджетам бюджетной системы   Российской Федерации </t>
  </si>
  <si>
    <t>Субвенция бюджетам сельских поселений на осуществление полномочий по первичному воинскому учету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</si>
  <si>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</si>
  <si>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сельских поселений 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</si>
  <si>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</t>
  </si>
  <si>
    <t>Прочие безвозмездные поступления в бюджеты сельских поселений(прочие поступления)</t>
  </si>
  <si>
    <t>ВСЕГО:</t>
  </si>
  <si>
    <t xml:space="preserve">  Дотации бюджетам сельских поселений на поддержку мер по обеспечению сбалансированности бюджетов</t>
  </si>
  <si>
    <r>
      <t xml:space="preserve">Безвозмездные поступления от других бюджетов бюджетной системы </t>
    </r>
    <r>
      <rPr>
        <b/>
        <i/>
        <sz val="12"/>
        <color theme="1"/>
        <rFont val="Times New Roman"/>
        <family val="1"/>
        <charset val="204"/>
      </rPr>
      <t>Российской Федерации</t>
    </r>
  </si>
  <si>
    <t>Приложение 3</t>
  </si>
  <si>
    <t>к Решению Совета народных депутатов</t>
  </si>
  <si>
    <t xml:space="preserve"> Михайловского сельского поселения</t>
  </si>
  <si>
    <t>«О  бюджете Михайловского сельского</t>
  </si>
  <si>
    <t>Сумма на 2025 год</t>
  </si>
  <si>
    <t>Сумма на 2026 год</t>
  </si>
  <si>
    <t>Доходы ,получаемые в виде арендной платы ,а также средства от продажи права на заключение договоров арендной платы, а также средства от продажи права на заключение договоров аренды земли, находящиеся в собственности сельских поселений (за исключением земельных участков  муниципальных бюджетных и автономных учреждений)</t>
  </si>
  <si>
    <r>
      <t xml:space="preserve">  </t>
    </r>
    <r>
      <rPr>
        <sz val="10"/>
        <color rgb="FF000000"/>
        <rFont val="Arial"/>
        <family val="2"/>
        <charset val="204"/>
      </rPr>
  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  </r>
  </si>
  <si>
    <r>
      <t xml:space="preserve">Безвозмездные поступления от других бюджетов бюджетной системы </t>
    </r>
    <r>
      <rPr>
        <b/>
        <i/>
        <sz val="10"/>
        <color theme="1"/>
        <rFont val="Times New Roman"/>
        <family val="1"/>
        <charset val="204"/>
      </rPr>
      <t>Российской Федерации</t>
    </r>
  </si>
  <si>
    <t>Дотации бюджетам сельских поселений на выравнивание бюджетной обеспеченности из бюджетов муниципальных районов</t>
  </si>
  <si>
    <t>Прочие субсидии бюджетам сельских поселений</t>
  </si>
  <si>
    <t>Приложение 4</t>
  </si>
  <si>
    <t xml:space="preserve">к Решению Совета народных депутатов </t>
  </si>
  <si>
    <t>Михайловского сельского поселения</t>
  </si>
  <si>
    <t xml:space="preserve">ВЕДОМСТВЕННАЯ СТРУКТУРА </t>
  </si>
  <si>
    <t>РАСХОДОВ  БЮДЖЕТА МИХАЙЛОВСКОГО СЕЛЬСКОГО ПОСЕЛЕНИЯ</t>
  </si>
  <si>
    <t>ГРБС</t>
  </si>
  <si>
    <t>Рз</t>
  </si>
  <si>
    <t>ПР</t>
  </si>
  <si>
    <t>ЦСР</t>
  </si>
  <si>
    <t>ВР</t>
  </si>
  <si>
    <t>Сумма</t>
  </si>
  <si>
    <t>АДМИНИСТРАЦИЯ МИХАЙЛОВСКОГО СЕЛЬСКОГО ПОСЕЛЕНИЯ НОВОХОПЕРСКОГО РАЙОНА ВОРОНЕЖСКОЙ ОБЛАСТИ</t>
  </si>
  <si>
    <t>ОБЩЕГОСУДАРСТВЕННЫЕ ВОПРОСЫ</t>
  </si>
  <si>
    <t>О1</t>
  </si>
  <si>
    <t>Функционирование высшего должностного лица субъекта Российской Федерации и муниципального образования</t>
  </si>
  <si>
    <t>О2</t>
  </si>
  <si>
    <t>Муниципальная программа Михайловского сельского поселения «Развитие муниципального управления Михайловского сельского поселения Новохоперского муниципального района»</t>
  </si>
  <si>
    <t>01 0 00  00000</t>
  </si>
  <si>
    <t>Основное мероприятие «Финансовое и материально – техническое обеспечение деятельности органов местного самоуправления Михайловского сельского поселения Новохоперского муниципального района</t>
  </si>
  <si>
    <t>01 0 01 00000</t>
  </si>
  <si>
    <t>Расходы на обеспечение функций муниципальных органов местного самоуправления (Расходы на выплату персоналу в целях обеспечения  выполнения функций государственными (муниципальными) органами, казенными учреждениями ,органами управления государственными внебюджетными фондами)</t>
  </si>
  <si>
    <t>01 0 01 92010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</si>
  <si>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</si>
  <si>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О4</t>
  </si>
  <si>
    <r>
      <t xml:space="preserve"> </t>
    </r>
    <r>
      <rPr>
        <sz val="10"/>
        <color theme="1"/>
        <rFont val="Times New Roman"/>
        <family val="1"/>
        <charset val="204"/>
      </rPr>
      <t>Муниципальная программа Михайловского сельского поселения «Развитие муниципального управления Михайловского сельского поселения Новохоперского муниципального района»</t>
    </r>
  </si>
  <si>
    <t>Выполнение других расходных обязательств (Иные бюджетные ассигнования)</t>
  </si>
  <si>
    <t>Расходы на обеспечение функций муниципальных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</si>
  <si>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муниципальных органов местного самоуправления (Закупка товаров, работ и услуг для обеспечения государственных (муниципальных)  нужд)</t>
  </si>
  <si>
    <t>Обеспечение проведение выборов и референдумов</t>
  </si>
  <si>
    <t>Основное мероприятие «Проведение выборов в представительный орган сельского поселения»</t>
  </si>
  <si>
    <t>Проведение выборов в Совет народных депутатов Михайловского сельского поселения (Иные бюджетные ассигнования)</t>
  </si>
  <si>
    <t>Резервные фонды</t>
  </si>
  <si>
    <t>Основное мероприятие «Резервный фонд администрации Михайловского сельского поселения»</t>
  </si>
  <si>
    <t>Резервный фонд органов местного самоуправления  (финансовое обеспечение непредвиденных расходов)(Иные бюджетные ассигнования)</t>
  </si>
  <si>
    <t>Другие общегосударственные вопросы</t>
  </si>
  <si>
    <t>Основное мероприятие «Передача полномочий  другим бюджетам с бюджета Михайловского сельского поселения»</t>
  </si>
  <si>
    <t>Расходы на обеспечение функций муниципальных органов местного самоуправления (Иные межбюджетные трансферты)</t>
  </si>
  <si>
    <t>НАЦИОНАЛЬНАЯ ОБОРОНА</t>
  </si>
  <si>
    <t>Мобилизационная  и вневойсковая подготовка</t>
  </si>
  <si>
    <t>О3</t>
  </si>
  <si>
    <t>Основное мероприятие «Осуществление  первичного воинского учета на территориях, где отсутствуют военные комиссариаты»</t>
  </si>
  <si>
    <t>Мобилизационная и вневойсковая подготовка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</si>
  <si>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Мобилизационная и вневойсковая подготовка (Закупка товаров, работ и услуг для государственных (муниципальных)  нужд)</t>
  </si>
  <si>
    <t>Национальная безопасность и правоохранительная деятельность</t>
  </si>
  <si>
    <t>Обеспечение пожарной безопасности</t>
  </si>
  <si>
    <t>Обеспечение пожарной безопасности в рамках муниципальной программы Михайловского сельского поселения «Развитие муниципального управления Михайловского сельского поселения Новохоперского муниципального района»(Закупка товаров, работ и услуг для обеспечения государственных (муниципальных )нужд)</t>
  </si>
  <si>
    <t>НАЦИОНАЛЬНАЯ ЭКОНОМИКА</t>
  </si>
  <si>
    <t>Дорожное хозяйство (дорожные фонды)</t>
  </si>
  <si>
    <t>О9</t>
  </si>
  <si>
    <t>Муниципальная программа «Благоустройство территории и развитие жилищно-коммунального хозяйства Михайловского сельского поселения »</t>
  </si>
  <si>
    <t>Основное мероприятие «Расходы по дорожному хозяйству (дорожному фонду) на территории Михайловского сельского поселения»</t>
  </si>
  <si>
    <t>Выполнение других расходных обязательств по дорожному хозяйству (дорожному фонду) (Закупка товаров, работ и услуг для обеспечения государственных (муниципальных)  нужд)</t>
  </si>
  <si>
    <t>ЖИЛИЩНО-КОММУНАЛЬНОЕ ХОЗЯЙСТВО</t>
  </si>
  <si>
    <t>Коммунальное хозяйство</t>
  </si>
  <si>
    <t>Основное мероприятие «Расходы поселения на коммунальное хозяйство»</t>
  </si>
  <si>
    <t>Выполнение других расходных обязательств по коммунальному хозяйству  (Закупка товаров, работ и услуг для обеспечения государственных (муниципальных)  нужд</t>
  </si>
  <si>
    <t>Благоустройство</t>
  </si>
  <si>
    <t>Основное мероприятие «Уличное освещение»</t>
  </si>
  <si>
    <t>Выполнение других расходных обязательств по уличному освещению (Закупка товаров, работ и услуг для обеспечения  государственных (муниципальных)  нужд)</t>
  </si>
  <si>
    <t>Расходные  обязательства  по уличному освещению (Закупка товаров, работ и услуг для обеспечения  государственных (муниципальных)  нужд)</t>
  </si>
  <si>
    <t>Основное мероприятие «Организация и содержание мест захоронения»</t>
  </si>
  <si>
    <t>Выполнение других расходных обязательств по организации и содержанию мест захоронения (Закупка товаров, работ и услуг для обеспечения  государственных (муниципальных)  нужд)</t>
  </si>
  <si>
    <t>Основное мероприятие «Прочие мероприятия по благоустройству населенных пунктов  Михайловского сельского поселения»</t>
  </si>
  <si>
    <t>Выполнение других расходных обязательств по прочим мероприятиям по благоустройству (Закупка товаров, работ и услуг для обеспечения  государственных (муниципальных)  нужд)</t>
  </si>
  <si>
    <t>Основное мероприятие «Ремонт и содержание объектов водоснабжения»</t>
  </si>
  <si>
    <t>Мероприятие по ремонту и содержанию объектов водоснабжения (Закупка товаров ,работ и  услуг для обеспечения государственных (муниципальных) нужд)</t>
  </si>
  <si>
    <t>СОЦИАЛЬНАЯ ПОЛИТИКА</t>
  </si>
  <si>
    <t>Пенсионное обеспечение</t>
  </si>
  <si>
    <t>Муниципальная программа Михайловского сельского поселения «Развитие муниципального управления Михайловского сельского поселения Новохоперского  муниципального района»</t>
  </si>
  <si>
    <t>Основное мероприятие «Выплата пенсии за выслугу лет лицам , замещавших должности муниципальной службы в Михайловском сельском поселении»</t>
  </si>
  <si>
    <t>Доплаты к пенсиям муниципальных служащих Михайловского сельского поселения (Социальное обеспечение и иные выплаты населению)</t>
  </si>
  <si>
    <t>МКУК МИХАЙЛОВСКОГО СЕЛЬСКОГО ПОСЕЛЕНИЯ НОВОХОПЕРСКОГО РАЙОНА ВОРОНЕЖСКОЙ ОБЛАСТИ «МИХАЙЛОВСКИЙ КДЦ»</t>
  </si>
  <si>
    <t>КУЛЬТУРА И КИНЕМАТОГРАФИЯ</t>
  </si>
  <si>
    <t>О8</t>
  </si>
  <si>
    <t>Культура</t>
  </si>
  <si>
    <t>Муниципальная программа Михайловского сельского поселения «Развитие культуры  Михайловского сельского поселения Новохопёрского муниципального района»</t>
  </si>
  <si>
    <t>Основное мероприятие «Культурно- досуговая деятельность на территории Михайловского сельского поселения»</t>
  </si>
  <si>
    <t>Расходы на обеспечение деятельности (оказание услуг)  муниципальных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</si>
  <si>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государственных учреждений  (Закупка товаров, работ и услуг для обеспечения государственных (муниципальных)  нужд)</t>
  </si>
  <si>
    <t>01 0 01 90200</t>
  </si>
  <si>
    <t>01 0 00 00000</t>
  </si>
  <si>
    <t>01 0 06 91430</t>
  </si>
  <si>
    <t>01 0 00 00000 </t>
  </si>
  <si>
    <t>01 0 0000000</t>
  </si>
  <si>
    <t>01 0 04 00000</t>
  </si>
  <si>
    <t>01 0 04 90540</t>
  </si>
  <si>
    <t>01 0 00 0000</t>
  </si>
  <si>
    <t>01 0 03 0000</t>
  </si>
  <si>
    <t>01 0 03 51180</t>
  </si>
  <si>
    <t>02 0 00 00000</t>
  </si>
  <si>
    <t>02 0 01 00000</t>
  </si>
  <si>
    <t>02 0 01 90200</t>
  </si>
  <si>
    <t>02 0 08 00000</t>
  </si>
  <si>
    <t>02 0 08 90200</t>
  </si>
  <si>
    <t>02 0 02 00000</t>
  </si>
  <si>
    <t>02 0 02  90210</t>
  </si>
  <si>
    <t>02 0 02  S8670</t>
  </si>
  <si>
    <t>02 0 05 00000</t>
  </si>
  <si>
    <t>02 0 05  90240</t>
  </si>
  <si>
    <t>02 0 06  00000</t>
  </si>
  <si>
    <t>02 0 06  90250</t>
  </si>
  <si>
    <t>02 0 06  S8910</t>
  </si>
  <si>
    <t>01 0 02 00000</t>
  </si>
  <si>
    <t>01 0 02 90470</t>
  </si>
  <si>
    <t>03 0 00 00000</t>
  </si>
  <si>
    <t>03 0 01 00000</t>
  </si>
  <si>
    <t>03 0 01 00590</t>
  </si>
  <si>
    <t>Приложение 5</t>
  </si>
  <si>
    <t xml:space="preserve">                                                                           к Решению Совета народных депутатов</t>
  </si>
  <si>
    <t xml:space="preserve">                                                                                 Михайловского  сельского поселения</t>
  </si>
  <si>
    <t xml:space="preserve">"О бюджете Михайловского сельского </t>
  </si>
  <si>
    <t xml:space="preserve">           </t>
  </si>
  <si>
    <t xml:space="preserve">                                                                                                                                                                                тыс. рублей</t>
  </si>
  <si>
    <t>АДМИНИСТРАЦИЯ МИХАЙЛОВСКОГО СЕЛЬСКОГО ПОСЕЛЕНИЯ НОВОХОПЕРСКОГО МУНИЦИПАЛЬНОГО РАЙОНА ВОРОНЕЖСКОЙ ОБЛАСТИ</t>
  </si>
  <si>
    <t>Расходы на обеспечение функций муниципальных органов местного самоуправления (Закупка товаров, работ и услуг дл обеспечения государственных (муниципальных)  нужд)</t>
  </si>
  <si>
    <t>Мобилизационная и вневойсковая подготовка (Закупка товаров, работ и услуг для обеспечения  государственных (муниципальных)  нужд)</t>
  </si>
  <si>
    <t>Обеспечение противопожарной безопасности</t>
  </si>
  <si>
    <t>01 0 06 00000</t>
  </si>
  <si>
    <t>Выполнение других расходных обязательств по прочим мероприятиям  (Закупка товаров, работ и услуг для обеспечения государственных (муниципальных)  нужд)</t>
  </si>
  <si>
    <t>02 0 06  S8430</t>
  </si>
  <si>
    <t>Расходные обязательства по уличному освещению (Закупка товаров, работ и услуг для обеспечения  государственных (муниципальных)  нужд)</t>
  </si>
  <si>
    <t>Выполнение других расходных обязательств по организации и содержанию мест (Закупка товаров, работ и услуг для обеспечения  государственных (муниципальных)  нужд)</t>
  </si>
  <si>
    <t>Основное мероприятие «Выплата пенсии за выслугу лет лицам, замещавших должности муниципальной службы в Михайловском сельском поселении»</t>
  </si>
  <si>
    <t xml:space="preserve">                                                                  к Решению Совета народных депутатов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</si>
  <si>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</si>
  <si>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муниципальных органов местного самоуправления (Закупка товаров, работ и услуг для обеспечения  государственных (муниципальных)  нужд)</t>
  </si>
  <si>
    <t>Муниципальная программа  Михайловского сельского поселения «Развитие муниципального управления Михайловского сельского поселения Новохоперского муниципального района»</t>
  </si>
  <si>
    <t>Резервный фонд органов местного самоуправления  (финансовое обеспечение непредвиденных расходов (Иные бюджетные ассигнования)</t>
  </si>
  <si>
    <t> 500</t>
  </si>
  <si>
    <t>Мобилизационная и вневойсковая подготовка (Закупка товаров, работ и услуг для обеспечения государственных (муниципальных)  нужд)</t>
  </si>
  <si>
    <t>Обеспечение пожарной безопасности в рамках муниципальной программы Михайловского сельского поселения «Развитие муниципального управления Михайловского сельского поселения Новохоперского муниципального района»(Закупка товаров, работ и услуг для обеспечения  государственных (муниципальных )нужд)</t>
  </si>
  <si>
    <t>02006S8430</t>
  </si>
  <si>
    <t>Муниципальная программа «Благоустройство территории и развитие жилищно-коммунального хозяйства Михайловского сельского поселения»</t>
  </si>
  <si>
    <t>Выполнение других расходных обязательств по дорожному хозяйству (дорожному фонду (Закупка товаров, работ и услуг для обеспечения государственных (муниципальных)  нужд)</t>
  </si>
  <si>
    <t>Выполнение других расходных обязательств по уличному освещению (Закупка товаров, работ и услуг для обеспечения государственных (муниципальных)  нужд)</t>
  </si>
  <si>
    <t>Расходные обязательства  по уличному освещению (Закупка товаров, работ и услуг для обеспечения  государственных (муниципальных)  нужд)</t>
  </si>
  <si>
    <t>02002S8670</t>
  </si>
  <si>
    <t>Выполнение других расходных обязательств по организации и содержанию мест захоронения (Закупка товаров, работ и услуг для обеспечения государственных (муниципальных)  нужд)</t>
  </si>
  <si>
    <t>02 0 05 90240</t>
  </si>
  <si>
    <t>02 0 06 00000</t>
  </si>
  <si>
    <t>Выполнение других расходных обязательств по прочим мероприятиям по благоустройству (Закупка товаров, работ и услуг для обеспечения государственных (муниципальных)  нужд)</t>
  </si>
  <si>
    <t>02 0 06 90250</t>
  </si>
  <si>
    <t>02 0 06 S8910</t>
  </si>
  <si>
    <t>02 0 06 78910</t>
  </si>
  <si>
    <t>Расходы на обеспечение деятельности (оказание услуг) государственных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</si>
  <si>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Расходы на обеспечение деятельности (оказание услуг) государственных учреждений (Иные бюджетные ассигнования)</t>
  </si>
  <si>
    <t xml:space="preserve"> Приложение 6</t>
  </si>
  <si>
    <t>Приложение 7</t>
  </si>
  <si>
    <t xml:space="preserve">                                                           к Решению Совета народных депутатов</t>
  </si>
  <si>
    <t xml:space="preserve">                                                                              Михайловского  сельского поселения</t>
  </si>
  <si>
    <t xml:space="preserve">                                            Михайловского  сельского поселения «О бюджете Михайловского сельского поселения</t>
  </si>
  <si>
    <t>тыс.рублей</t>
  </si>
  <si>
    <t>№ п/п</t>
  </si>
  <si>
    <t>РЗ</t>
  </si>
  <si>
    <t xml:space="preserve">Сумма </t>
  </si>
  <si>
    <t>В С Е Г О</t>
  </si>
  <si>
    <t xml:space="preserve">Муниципальная программа Михайловского сельского поселения «Развитие муниципального управления Михайловского сельского поселения Новохоперского муниципального района» </t>
  </si>
  <si>
    <r>
      <t xml:space="preserve"> 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Передача полномочий другим бюджетам с бюджета  Михайловского сельского поселения (Иные бюджетные трансферты) </t>
    </r>
  </si>
  <si>
    <t xml:space="preserve">Обеспечение пожарной безопасности в рамках муниципальной программы Михайловского сельского поселения «Развитие муниципального управления Михайловского сельского поселения Новохоперского муниципального района»(Закупка товаров, работ и услуг для обеспечения государственных (муниципальных )нужд)                                                       </t>
  </si>
  <si>
    <t>Основное мероприятие «Выплата пенсии за выслугу лет лицам ,замещавших должности муниципальной службы в Михайловском сельском поселении»</t>
  </si>
  <si>
    <t>Доплаты к пенсиям муниципальных служащих Михайловского сельского  поселения(Социальное обеспечение и иные выплаты населению)</t>
  </si>
  <si>
    <t>01 0 03 00000</t>
  </si>
  <si>
    <t>Мобилизационная и вневойсковая подготовка в рамках муниципальной программы Михайловского сельского поселения «Развитие муниципального управления Михайловского сельского поселения Новохоперского муниципального района» (Закупка товаров, работ и услуг для обеспечения государственных (муниципальных)  нужд)</t>
  </si>
  <si>
    <t>Резервный фонд органов местного самоуправления  (финансовое обеспечение непредвиденных расходов) (Иные бюджетные ассигнования)</t>
  </si>
  <si>
    <t xml:space="preserve">02 0 00 00000 </t>
  </si>
  <si>
    <t>02 0  08 00000</t>
  </si>
  <si>
    <t>02 0  08 90200</t>
  </si>
  <si>
    <t>02 0 02 90210</t>
  </si>
  <si>
    <t>О5</t>
  </si>
  <si>
    <t>Расходные обязательства  по уличному освещению (Закупка товаров, работ и услуг для обеспечения государственных (муниципальных)  нужд)</t>
  </si>
  <si>
    <t>02 0 02 S8670</t>
  </si>
  <si>
    <t xml:space="preserve">Муниципальная программа Михайловского сельского поселения «Развитие культуры Михайловского сельского поселения Новохопёрского муниципального района» </t>
  </si>
  <si>
    <t>Расходы на обеспечение деятельности (оказание услуг) государственных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</si>
  <si>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государственных учреждений (Закупка товаров, работ и услуг для обеспечения государственных (муниципальных)  нужд)</t>
  </si>
  <si>
    <t>1.1</t>
  </si>
  <si>
    <t>1.1.1.</t>
  </si>
  <si>
    <t>1.1.2</t>
  </si>
  <si>
    <t>1.1.3</t>
  </si>
  <si>
    <t>1.1.4</t>
  </si>
  <si>
    <t>1.1.5</t>
  </si>
  <si>
    <t>1.1.6</t>
  </si>
  <si>
    <t>1.1.7</t>
  </si>
  <si>
    <t>1.1.8</t>
  </si>
  <si>
    <t>1.2</t>
  </si>
  <si>
    <t>1.2.1</t>
  </si>
  <si>
    <t>1.3</t>
  </si>
  <si>
    <t>1.3.1</t>
  </si>
  <si>
    <t>1.3.2</t>
  </si>
  <si>
    <t>1.4</t>
  </si>
  <si>
    <t>1.4.1</t>
  </si>
  <si>
    <t>2.1</t>
  </si>
  <si>
    <t>2.2</t>
  </si>
  <si>
    <t>2.2.1</t>
  </si>
  <si>
    <t>2.2.2</t>
  </si>
  <si>
    <t>2.3</t>
  </si>
  <si>
    <t>2.3.1</t>
  </si>
  <si>
    <t>2.4</t>
  </si>
  <si>
    <t>2.4.1</t>
  </si>
  <si>
    <t>2.4.2</t>
  </si>
  <si>
    <t>2.5</t>
  </si>
  <si>
    <t>2.5.1</t>
  </si>
  <si>
    <t>2.6</t>
  </si>
  <si>
    <t>2.6.1</t>
  </si>
  <si>
    <t>2.6.2</t>
  </si>
  <si>
    <t>2.6.3</t>
  </si>
  <si>
    <t>3</t>
  </si>
  <si>
    <t>3.1</t>
  </si>
  <si>
    <t>3.1.2</t>
  </si>
  <si>
    <t>3.1.3</t>
  </si>
  <si>
    <t xml:space="preserve">                                                                    Михайловского  сельского поселения «О бюджете Михайловского сельского поселения</t>
  </si>
  <si>
    <t xml:space="preserve">                                                                                                                         Приложение 9                                                                                        </t>
  </si>
  <si>
    <t xml:space="preserve">Распределение бюджетных ассигнований по целевым статьям (муниципальным </t>
  </si>
  <si>
    <t>программам Михайловского поселения), группам видов расходов, разделам,</t>
  </si>
  <si>
    <t>Расходные обязательства по уличному освещению (Закупка товаров, работ и услуг для обеспечения государственных (муниципальных)  нужд)</t>
  </si>
  <si>
    <t>1.1.1</t>
  </si>
  <si>
    <t>1.4.2</t>
  </si>
  <si>
    <t>2.1.2</t>
  </si>
  <si>
    <t>2.3.2</t>
  </si>
  <si>
    <t>2.51</t>
  </si>
  <si>
    <t>3.1.1</t>
  </si>
  <si>
    <t>01</t>
  </si>
  <si>
    <t>02</t>
  </si>
  <si>
    <t>07</t>
  </si>
  <si>
    <t>04</t>
  </si>
  <si>
    <t>03</t>
  </si>
  <si>
    <t>09</t>
  </si>
  <si>
    <t>05</t>
  </si>
  <si>
    <t>08</t>
  </si>
  <si>
    <t xml:space="preserve">                                                                                                                           Приложение 8                                                                                         </t>
  </si>
  <si>
    <t>Источники внутреннего финансирования дефицита бюджета поселения на 2025 год  и на плановый период 2026 и 2027годов</t>
  </si>
  <si>
    <t>2027 год</t>
  </si>
  <si>
    <t xml:space="preserve">«О  бюджете Михайловского сельского поселения на 2025 год </t>
  </si>
  <si>
    <t>и плановый период 2026 и 2027 годов»</t>
  </si>
  <si>
    <t xml:space="preserve"> поселения на 2025 год</t>
  </si>
  <si>
    <t>Сумма на 2027 год</t>
  </si>
  <si>
    <t>НА 2025 ГОД</t>
  </si>
  <si>
    <t>поселения на 2025 год  и плановый период 2026 и 2027 годов"</t>
  </si>
  <si>
    <r>
      <t xml:space="preserve">НА </t>
    </r>
    <r>
      <rPr>
        <b/>
        <sz val="11"/>
        <color theme="1"/>
        <rFont val="Times New Roman"/>
        <family val="1"/>
        <charset val="204"/>
      </rPr>
      <t>2026 -2027</t>
    </r>
    <r>
      <rPr>
        <b/>
        <sz val="10"/>
        <color theme="1"/>
        <rFont val="Times New Roman"/>
        <family val="1"/>
        <charset val="204"/>
      </rPr>
      <t xml:space="preserve"> ГОД</t>
    </r>
  </si>
  <si>
    <t>поселения  на 2025 и плановый период 2026 и 2027 годов "</t>
  </si>
  <si>
    <t>Распределение бюджетных ассигнований по разделам, подразделам,                                                                                                                                                                                                                                                                                                                                                                                                           целевым статьям (муниципальным программам Михайловского поселения),                                                                                                                                                                                                                                                                                                                                                                                        группам видов расходов разделам, подразделам классификации расходов                                                                                                                                                                                                                                                                                                                                                                                                      бюджета поселения на 2025 год</t>
  </si>
  <si>
    <t xml:space="preserve">Распределение бюджетных ассигнований по разделам, подразделам 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целевым статьям (муниципальным программам Михайловского поселения),                                                                                                                                                                                                                                                                                                                                                                                                             группам видов расходов разделам, подразделам классификации расходов                                                                                                                                                                                                                                                                                                                                                                                                           бюджета поселения на 2026 и 2027 года </t>
  </si>
  <si>
    <t xml:space="preserve">                             Распределение бюджетных ассигнований по целевым статьям (муниципальным программам Михайловского поселения), группам видов расходов, разделам, подразделам классификации расходов бюджета поселения на 2025 год</t>
  </si>
  <si>
    <t>подразделам классификации расходов бюджета поселения на 2026-2027 года</t>
  </si>
  <si>
    <t xml:space="preserve">Поступление доходов бюджета поселения по кодам видов доходов, подвидов доходов  на 2025 год  </t>
  </si>
  <si>
    <t>Дотации бюджетам сельских поселений на выравнивание  бюджетной обеспеченности из бюджетов муництпальных районов</t>
  </si>
  <si>
    <t>Прочие  межбюджетные трансферты</t>
  </si>
  <si>
    <t>Прочие  межбюджетные трансферты( улич. освещение)</t>
  </si>
  <si>
    <t>Прочие  межбюджетные трансферты,передаваемые бюджетам сельских поселений (ул.освещение)</t>
  </si>
  <si>
    <t>,</t>
  </si>
  <si>
    <t>02 0 01  9Д130</t>
  </si>
  <si>
    <t>02001 9Д130</t>
  </si>
  <si>
    <t>020019Д130</t>
  </si>
  <si>
    <t xml:space="preserve">Поступление доходов бюджета поселения по кодам видов доходов, подвидов доходов  на плановый период 2026 и 2027 годов  </t>
  </si>
  <si>
    <t>тыс.руб</t>
  </si>
  <si>
    <t xml:space="preserve">                                                                                "О бюджете Михайловского сельского                                                                                                                                                                                                                                                                                                                                                                                   поселения на 2025 год и   плановый                                                                                                                                                                                                                                                                                                      период 2026 и 2027 годов" </t>
  </si>
  <si>
    <t>на 2025 и  плановый период 2026 и 2027 годов  "</t>
  </si>
  <si>
    <t>на 2025 и плановый период 2026 и 2027 годов  "</t>
  </si>
  <si>
    <t>000 01 00 00 00 00 0000 000</t>
  </si>
  <si>
    <t>000 01 05 00 00 00 0000 000</t>
  </si>
  <si>
    <t>000 01 05 00 00 00 0000 500</t>
  </si>
  <si>
    <t>000 01 05 02 01 10 0000 510</t>
  </si>
  <si>
    <t>000 01 05 00 00 00 0000 600</t>
  </si>
  <si>
    <t>000 01 05 02 01 10 0000 610</t>
  </si>
  <si>
    <t>000 1 00 00000 00 0000 000</t>
  </si>
  <si>
    <t>000 1 01 00000 00 0000 000</t>
  </si>
  <si>
    <t xml:space="preserve">000 1 01 02000 01 0000 110 </t>
  </si>
  <si>
    <t>000 1 05 00000 00 0000 000</t>
  </si>
  <si>
    <t>000 1 05 02000 02 0000 110</t>
  </si>
  <si>
    <t>000 1 05 03000 01 0000 110</t>
  </si>
  <si>
    <t>000 1 06 00000 00 0000 000</t>
  </si>
  <si>
    <t>0000 1 06 01030 10 0000 110</t>
  </si>
  <si>
    <t>000  1 06 06000 00 0000 000</t>
  </si>
  <si>
    <t>000  1 06 06033 10 0000 110</t>
  </si>
  <si>
    <t>000  1 06 06043 10 0000 110</t>
  </si>
  <si>
    <t>000 1 08 00000 00 0000 000</t>
  </si>
  <si>
    <t xml:space="preserve">000 1 08 04020 01 0000 110   </t>
  </si>
  <si>
    <t>000 1 11 00000 00 0000 000</t>
  </si>
  <si>
    <t>000 1 11 05025 10 0000 120</t>
  </si>
  <si>
    <t xml:space="preserve">000 1 16 00000 00 0000 000 </t>
  </si>
  <si>
    <t>000 1 16 07090 10 0000 140</t>
  </si>
  <si>
    <t>000 2 00 00000 00 0000 000</t>
  </si>
  <si>
    <t>000 2 02 00000 00 0000 000</t>
  </si>
  <si>
    <t>000 2 02 10000 00 0000 150</t>
  </si>
  <si>
    <t>000 2  02 15001 10 0000 150</t>
  </si>
  <si>
    <t>000 2  02 15002 10 0000 150</t>
  </si>
  <si>
    <t>000 2  02 16001 10 0000 150</t>
  </si>
  <si>
    <t>000 2 02 20000 00 0000 150</t>
  </si>
  <si>
    <t>000 2 02 29999 10 0000 150</t>
  </si>
  <si>
    <t>000 2 02 30000 00 0000 150</t>
  </si>
  <si>
    <t xml:space="preserve">000 2 02 35118 10 0000 150 </t>
  </si>
  <si>
    <t>000 2 02 40000 00 0000 150</t>
  </si>
  <si>
    <t>000 2 02 40014 10 0000 150</t>
  </si>
  <si>
    <t>000 2  02 49999 10 0000 150</t>
  </si>
  <si>
    <t>000 2 07 000000000000 150</t>
  </si>
  <si>
    <t>000 2 07 05030 10 0001 150</t>
  </si>
  <si>
    <t>000  05 02000 02 0000 110</t>
  </si>
  <si>
    <t>000 1 06 00000 00 0000 000</t>
  </si>
  <si>
    <t>000 1 06 01030 10 0000 110</t>
  </si>
  <si>
    <t xml:space="preserve"> 000 1 06 06000 00 0000 000</t>
  </si>
  <si>
    <t xml:space="preserve"> 000 1 06 06043 10 0000 110</t>
  </si>
  <si>
    <t>000 1 16 07010 10 0000 140</t>
  </si>
  <si>
    <t xml:space="preserve">000 2 02 35118 10 0000 150  </t>
  </si>
  <si>
    <t xml:space="preserve">от   «26» декабря 2024г. №  91     </t>
  </si>
  <si>
    <t xml:space="preserve">                                                                                            от   «26» декабря 2024г. №  91  </t>
  </si>
  <si>
    <t xml:space="preserve">от   «26» декабря 2024г. №  91          </t>
  </si>
  <si>
    <t xml:space="preserve">от   «26» декабря 2024г. №  91  </t>
  </si>
  <si>
    <t xml:space="preserve">        от   «26» декабря 2024г. №  91  </t>
  </si>
  <si>
    <t xml:space="preserve">        от   «26» декабря 2024г. №  91   </t>
  </si>
  <si>
    <t xml:space="preserve">       от   «26» декабря 2024г. №  91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</si>
</sst>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5B5E5F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2" fillId="0" borderId="0" xfId="0" applyFont="1" applyAlignment="1"/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6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13" fillId="0" borderId="3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3" fillId="0" borderId="0" xfId="0" applyFont="1"/>
    <xf numFmtId="0" fontId="11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vertical="top" wrapText="1"/>
    </xf>
    <xf numFmtId="0" fontId="12" fillId="0" borderId="3" xfId="0" applyFont="1" applyBorder="1" applyAlignment="1">
      <alignment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/>
    <xf numFmtId="0" fontId="12" fillId="0" borderId="3" xfId="0" applyFont="1" applyBorder="1" applyAlignment="1"/>
    <xf numFmtId="0" fontId="2" fillId="0" borderId="3" xfId="0" applyFont="1" applyBorder="1" applyAlignment="1"/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horizontal="left" vertical="top" wrapText="1"/>
    </xf>
    <xf numFmtId="2" fontId="12" fillId="0" borderId="3" xfId="0" applyNumberFormat="1" applyFont="1" applyBorder="1" applyAlignment="1"/>
    <xf numFmtId="2" fontId="12" fillId="0" borderId="3" xfId="0" applyNumberFormat="1" applyFont="1" applyBorder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0" borderId="0" xfId="0" applyFont="1"/>
    <xf numFmtId="0" fontId="10" fillId="0" borderId="7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 wrapText="1"/>
    </xf>
    <xf numFmtId="0" fontId="22" fillId="0" borderId="3" xfId="0" applyFont="1" applyBorder="1" applyAlignment="1">
      <alignment horizontal="justify" vertical="top" wrapText="1"/>
    </xf>
    <xf numFmtId="0" fontId="23" fillId="0" borderId="3" xfId="0" applyFont="1" applyBorder="1" applyAlignment="1">
      <alignment horizontal="right"/>
    </xf>
    <xf numFmtId="0" fontId="1" fillId="0" borderId="3" xfId="0" applyFont="1" applyBorder="1" applyAlignment="1">
      <alignment vertical="top" wrapText="1"/>
    </xf>
    <xf numFmtId="0" fontId="15" fillId="0" borderId="3" xfId="0" applyFont="1" applyBorder="1" applyAlignment="1">
      <alignment wrapText="1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25" fillId="0" borderId="3" xfId="0" applyFont="1" applyBorder="1" applyAlignment="1">
      <alignment horizontal="right" wrapText="1"/>
    </xf>
    <xf numFmtId="2" fontId="4" fillId="0" borderId="3" xfId="0" applyNumberFormat="1" applyFont="1" applyBorder="1" applyAlignment="1"/>
    <xf numFmtId="0" fontId="26" fillId="0" borderId="3" xfId="0" applyFont="1" applyBorder="1" applyAlignment="1">
      <alignment horizontal="right" wrapText="1"/>
    </xf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27" fillId="0" borderId="7" xfId="0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/>
    <xf numFmtId="0" fontId="1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4" fillId="2" borderId="2" xfId="0" applyFont="1" applyFill="1" applyBorder="1" applyAlignment="1">
      <alignment wrapText="1"/>
    </xf>
    <xf numFmtId="0" fontId="14" fillId="0" borderId="2" xfId="0" applyFont="1" applyBorder="1"/>
    <xf numFmtId="0" fontId="18" fillId="0" borderId="2" xfId="0" applyFont="1" applyBorder="1"/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7" fillId="0" borderId="7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0" fillId="0" borderId="12" xfId="0" applyBorder="1"/>
    <xf numFmtId="0" fontId="14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4" fillId="0" borderId="12" xfId="0" applyFont="1" applyBorder="1" applyAlignment="1">
      <alignment horizontal="center"/>
    </xf>
    <xf numFmtId="0" fontId="1" fillId="0" borderId="12" xfId="0" applyFont="1" applyBorder="1"/>
    <xf numFmtId="0" fontId="1" fillId="2" borderId="3" xfId="0" applyFont="1" applyFill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4" fillId="2" borderId="7" xfId="0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14" fillId="0" borderId="3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4" fillId="2" borderId="7" xfId="0" applyFont="1" applyFill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2" borderId="8" xfId="0" applyFont="1" applyFill="1" applyBorder="1" applyAlignment="1">
      <alignment wrapText="1"/>
    </xf>
    <xf numFmtId="0" fontId="17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14" fillId="2" borderId="3" xfId="0" applyFont="1" applyFill="1" applyBorder="1"/>
    <xf numFmtId="0" fontId="14" fillId="0" borderId="3" xfId="0" applyFont="1" applyBorder="1" applyAlignment="1">
      <alignment vertical="top"/>
    </xf>
    <xf numFmtId="0" fontId="14" fillId="2" borderId="6" xfId="0" applyFont="1" applyFill="1" applyBorder="1" applyAlignment="1">
      <alignment horizontal="center"/>
    </xf>
    <xf numFmtId="0" fontId="14" fillId="0" borderId="9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6" xfId="0" applyBorder="1" applyAlignment="1"/>
    <xf numFmtId="0" fontId="0" fillId="0" borderId="6" xfId="0" applyBorder="1" applyAlignment="1">
      <alignment horizontal="center"/>
    </xf>
    <xf numFmtId="0" fontId="18" fillId="0" borderId="2" xfId="0" applyFont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" xfId="0" applyFont="1" applyBorder="1"/>
    <xf numFmtId="0" fontId="5" fillId="0" borderId="3" xfId="0" applyFont="1" applyBorder="1" applyAlignment="1">
      <alignment wrapText="1"/>
    </xf>
    <xf numFmtId="0" fontId="7" fillId="0" borderId="3" xfId="0" applyFont="1" applyBorder="1"/>
    <xf numFmtId="0" fontId="5" fillId="0" borderId="3" xfId="0" applyFont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7" fillId="0" borderId="10" xfId="0" applyFont="1" applyBorder="1" applyAlignment="1">
      <alignment wrapText="1"/>
    </xf>
    <xf numFmtId="0" fontId="7" fillId="0" borderId="3" xfId="0" applyFont="1" applyBorder="1" applyAlignment="1">
      <alignment wrapText="1"/>
    </xf>
    <xf numFmtId="49" fontId="5" fillId="0" borderId="2" xfId="0" applyNumberFormat="1" applyFont="1" applyBorder="1"/>
    <xf numFmtId="49" fontId="7" fillId="0" borderId="2" xfId="0" applyNumberFormat="1" applyFont="1" applyBorder="1"/>
    <xf numFmtId="0" fontId="5" fillId="0" borderId="7" xfId="0" applyFont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right"/>
    </xf>
    <xf numFmtId="0" fontId="7" fillId="0" borderId="2" xfId="0" applyFont="1" applyBorder="1"/>
    <xf numFmtId="0" fontId="5" fillId="0" borderId="10" xfId="0" applyFont="1" applyBorder="1" applyAlignment="1">
      <alignment wrapText="1"/>
    </xf>
    <xf numFmtId="0" fontId="1" fillId="2" borderId="12" xfId="0" applyFont="1" applyFill="1" applyBorder="1" applyAlignment="1">
      <alignment wrapText="1"/>
    </xf>
    <xf numFmtId="49" fontId="7" fillId="0" borderId="12" xfId="0" applyNumberFormat="1" applyFont="1" applyBorder="1"/>
    <xf numFmtId="49" fontId="5" fillId="0" borderId="9" xfId="0" applyNumberFormat="1" applyFont="1" applyBorder="1"/>
    <xf numFmtId="164" fontId="28" fillId="0" borderId="3" xfId="0" applyNumberFormat="1" applyFont="1" applyBorder="1" applyAlignment="1">
      <alignment horizontal="center"/>
    </xf>
    <xf numFmtId="164" fontId="28" fillId="0" borderId="3" xfId="0" applyNumberFormat="1" applyFont="1" applyBorder="1"/>
    <xf numFmtId="164" fontId="29" fillId="0" borderId="3" xfId="0" applyNumberFormat="1" applyFont="1" applyBorder="1" applyAlignment="1">
      <alignment horizontal="center"/>
    </xf>
    <xf numFmtId="164" fontId="29" fillId="0" borderId="3" xfId="0" applyNumberFormat="1" applyFont="1" applyBorder="1"/>
    <xf numFmtId="1" fontId="5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0" fontId="5" fillId="0" borderId="2" xfId="0" applyFont="1" applyBorder="1"/>
    <xf numFmtId="0" fontId="7" fillId="0" borderId="3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4" fillId="0" borderId="0" xfId="0" applyFont="1"/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3" xfId="0" applyFont="1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9" fontId="7" fillId="0" borderId="8" xfId="0" applyNumberFormat="1" applyFont="1" applyBorder="1"/>
    <xf numFmtId="0" fontId="7" fillId="0" borderId="7" xfId="0" applyFont="1" applyBorder="1"/>
    <xf numFmtId="0" fontId="5" fillId="2" borderId="6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/>
    </xf>
    <xf numFmtId="49" fontId="14" fillId="2" borderId="3" xfId="0" applyNumberFormat="1" applyFont="1" applyFill="1" applyBorder="1" applyAlignment="1">
      <alignment horizontal="center" wrapText="1"/>
    </xf>
    <xf numFmtId="49" fontId="14" fillId="2" borderId="3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17" fillId="0" borderId="7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49" fontId="18" fillId="0" borderId="3" xfId="0" applyNumberFormat="1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/>
    </xf>
    <xf numFmtId="49" fontId="17" fillId="0" borderId="3" xfId="0" applyNumberFormat="1" applyFont="1" applyBorder="1" applyAlignment="1">
      <alignment horizontal="center" wrapText="1"/>
    </xf>
    <xf numFmtId="0" fontId="0" fillId="0" borderId="0" xfId="0" applyFont="1"/>
    <xf numFmtId="0" fontId="1" fillId="0" borderId="12" xfId="0" applyFont="1" applyBorder="1" applyAlignment="1">
      <alignment horizontal="center"/>
    </xf>
    <xf numFmtId="49" fontId="17" fillId="2" borderId="3" xfId="0" applyNumberFormat="1" applyFont="1" applyFill="1" applyBorder="1" applyAlignment="1">
      <alignment horizontal="center" wrapText="1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2" borderId="3" xfId="0" applyNumberFormat="1" applyFont="1" applyFill="1" applyBorder="1" applyAlignment="1">
      <alignment horizontal="center"/>
    </xf>
    <xf numFmtId="49" fontId="18" fillId="0" borderId="3" xfId="0" applyNumberFormat="1" applyFont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0" fillId="0" borderId="0" xfId="0"/>
    <xf numFmtId="0" fontId="4" fillId="0" borderId="10" xfId="0" applyFont="1" applyBorder="1" applyAlignment="1">
      <alignment vertical="top"/>
    </xf>
    <xf numFmtId="164" fontId="0" fillId="0" borderId="0" xfId="0" applyNumberFormat="1"/>
    <xf numFmtId="164" fontId="29" fillId="0" borderId="7" xfId="0" applyNumberFormat="1" applyFont="1" applyBorder="1" applyAlignment="1">
      <alignment horizontal="center"/>
    </xf>
    <xf numFmtId="164" fontId="28" fillId="0" borderId="7" xfId="0" applyNumberFormat="1" applyFont="1" applyBorder="1" applyAlignment="1">
      <alignment horizontal="center"/>
    </xf>
    <xf numFmtId="0" fontId="0" fillId="0" borderId="0" xfId="0"/>
    <xf numFmtId="165" fontId="2" fillId="0" borderId="3" xfId="0" applyNumberFormat="1" applyFont="1" applyBorder="1" applyAlignment="1"/>
    <xf numFmtId="165" fontId="4" fillId="0" borderId="3" xfId="0" applyNumberFormat="1" applyFont="1" applyBorder="1" applyAlignment="1"/>
    <xf numFmtId="165" fontId="12" fillId="0" borderId="3" xfId="0" applyNumberFormat="1" applyFont="1" applyBorder="1" applyAlignment="1"/>
    <xf numFmtId="165" fontId="2" fillId="0" borderId="3" xfId="0" applyNumberFormat="1" applyFont="1" applyBorder="1" applyAlignment="1">
      <alignment horizontal="right"/>
    </xf>
    <xf numFmtId="165" fontId="12" fillId="0" borderId="3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 wrapText="1"/>
    </xf>
    <xf numFmtId="165" fontId="25" fillId="0" borderId="3" xfId="0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wrapText="1"/>
    </xf>
    <xf numFmtId="165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 applyAlignment="1">
      <alignment horizontal="center" wrapText="1"/>
    </xf>
    <xf numFmtId="165" fontId="12" fillId="0" borderId="3" xfId="0" applyNumberFormat="1" applyFont="1" applyBorder="1" applyAlignment="1">
      <alignment horizontal="right" wrapText="1"/>
    </xf>
    <xf numFmtId="165" fontId="14" fillId="0" borderId="12" xfId="0" applyNumberFormat="1" applyFont="1" applyBorder="1" applyAlignment="1">
      <alignment horizontal="center"/>
    </xf>
    <xf numFmtId="165" fontId="1" fillId="0" borderId="12" xfId="0" applyNumberFormat="1" applyFont="1" applyBorder="1"/>
    <xf numFmtId="165" fontId="14" fillId="2" borderId="3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3" xfId="0" applyNumberFormat="1" applyFont="1" applyFill="1" applyBorder="1"/>
    <xf numFmtId="165" fontId="1" fillId="2" borderId="7" xfId="0" applyNumberFormat="1" applyFont="1" applyFill="1" applyBorder="1" applyAlignment="1">
      <alignment horizontal="center"/>
    </xf>
    <xf numFmtId="165" fontId="14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 wrapText="1"/>
    </xf>
    <xf numFmtId="165" fontId="1" fillId="2" borderId="3" xfId="0" applyNumberFormat="1" applyFont="1" applyFill="1" applyBorder="1" applyAlignment="1">
      <alignment horizontal="center" wrapText="1"/>
    </xf>
    <xf numFmtId="165" fontId="14" fillId="2" borderId="3" xfId="0" applyNumberFormat="1" applyFont="1" applyFill="1" applyBorder="1" applyAlignment="1">
      <alignment horizontal="left" wrapText="1"/>
    </xf>
    <xf numFmtId="165" fontId="14" fillId="2" borderId="7" xfId="0" applyNumberFormat="1" applyFont="1" applyFill="1" applyBorder="1" applyAlignment="1">
      <alignment horizontal="center" wrapText="1"/>
    </xf>
    <xf numFmtId="165" fontId="14" fillId="2" borderId="3" xfId="0" applyNumberFormat="1" applyFont="1" applyFill="1" applyBorder="1" applyAlignment="1">
      <alignment horizontal="center" wrapText="1"/>
    </xf>
    <xf numFmtId="165" fontId="14" fillId="0" borderId="3" xfId="0" applyNumberFormat="1" applyFont="1" applyBorder="1" applyAlignment="1">
      <alignment horizontal="center" wrapText="1"/>
    </xf>
    <xf numFmtId="165" fontId="1" fillId="0" borderId="3" xfId="0" applyNumberFormat="1" applyFont="1" applyBorder="1"/>
    <xf numFmtId="165" fontId="1" fillId="2" borderId="3" xfId="0" applyNumberFormat="1" applyFont="1" applyFill="1" applyBorder="1" applyAlignment="1">
      <alignment wrapText="1"/>
    </xf>
    <xf numFmtId="165" fontId="7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 wrapText="1"/>
    </xf>
    <xf numFmtId="165" fontId="5" fillId="0" borderId="3" xfId="0" applyNumberFormat="1" applyFont="1" applyBorder="1" applyAlignment="1">
      <alignment horizontal="right"/>
    </xf>
    <xf numFmtId="165" fontId="9" fillId="0" borderId="0" xfId="0" applyNumberFormat="1" applyFont="1"/>
    <xf numFmtId="165" fontId="4" fillId="0" borderId="3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vertical="top" wrapText="1"/>
    </xf>
    <xf numFmtId="165" fontId="14" fillId="0" borderId="3" xfId="0" applyNumberFormat="1" applyFont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165" fontId="7" fillId="0" borderId="7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 wrapText="1"/>
    </xf>
    <xf numFmtId="0" fontId="30" fillId="0" borderId="3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/>
    <xf numFmtId="0" fontId="7" fillId="0" borderId="1" xfId="0" applyFont="1" applyBorder="1"/>
    <xf numFmtId="0" fontId="7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49" fontId="7" fillId="0" borderId="1" xfId="0" applyNumberFormat="1" applyFont="1" applyBorder="1"/>
    <xf numFmtId="49" fontId="7" fillId="0" borderId="9" xfId="0" applyNumberFormat="1" applyFont="1" applyBorder="1"/>
    <xf numFmtId="49" fontId="7" fillId="0" borderId="2" xfId="0" applyNumberFormat="1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9" xfId="0" applyFont="1" applyFill="1" applyBorder="1"/>
    <xf numFmtId="0" fontId="1" fillId="2" borderId="2" xfId="0" applyFont="1" applyFill="1" applyBorder="1"/>
    <xf numFmtId="165" fontId="7" fillId="0" borderId="1" xfId="0" applyNumberFormat="1" applyFont="1" applyBorder="1" applyAlignment="1">
      <alignment horizontal="center" wrapText="1"/>
    </xf>
    <xf numFmtId="165" fontId="7" fillId="0" borderId="9" xfId="0" applyNumberFormat="1" applyFont="1" applyBorder="1" applyAlignment="1">
      <alignment horizontal="center" wrapText="1"/>
    </xf>
    <xf numFmtId="165" fontId="7" fillId="0" borderId="2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7" fillId="2" borderId="1" xfId="0" applyFont="1" applyFill="1" applyBorder="1"/>
    <xf numFmtId="0" fontId="7" fillId="2" borderId="9" xfId="0" applyFont="1" applyFill="1" applyBorder="1"/>
    <xf numFmtId="0" fontId="7" fillId="2" borderId="2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K15" sqref="K15"/>
    </sheetView>
  </sheetViews>
  <sheetFormatPr defaultRowHeight="15" x14ac:dyDescent="0.25"/>
  <cols>
    <col min="1" max="1" width="29.85546875" customWidth="1"/>
    <col min="2" max="2" width="21.140625" customWidth="1"/>
    <col min="3" max="3" width="13" customWidth="1"/>
    <col min="4" max="8" width="9.140625" hidden="1" customWidth="1"/>
    <col min="9" max="9" width="0.140625" hidden="1" customWidth="1"/>
    <col min="10" max="10" width="10.7109375" customWidth="1"/>
    <col min="11" max="11" width="11.28515625" customWidth="1"/>
  </cols>
  <sheetData>
    <row r="1" spans="1:11" ht="15.75" x14ac:dyDescent="0.25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5.75" x14ac:dyDescent="0.25">
      <c r="A2" s="7" t="s">
        <v>1</v>
      </c>
      <c r="B2" s="7"/>
      <c r="C2" s="7"/>
    </row>
    <row r="3" spans="1:11" ht="18" customHeight="1" x14ac:dyDescent="0.25">
      <c r="A3" s="7" t="s">
        <v>2</v>
      </c>
      <c r="B3" s="7"/>
      <c r="C3" s="7"/>
    </row>
    <row r="4" spans="1:11" ht="15.75" hidden="1" x14ac:dyDescent="0.25">
      <c r="A4" s="1" t="s">
        <v>3</v>
      </c>
    </row>
    <row r="5" spans="1:11" ht="15.75" hidden="1" x14ac:dyDescent="0.25">
      <c r="A5" s="1" t="s">
        <v>4</v>
      </c>
    </row>
    <row r="6" spans="1:11" ht="15.75" hidden="1" x14ac:dyDescent="0.25">
      <c r="A6" s="1" t="s">
        <v>5</v>
      </c>
    </row>
    <row r="7" spans="1:11" ht="15.75" hidden="1" x14ac:dyDescent="0.25">
      <c r="A7" s="1" t="s">
        <v>6</v>
      </c>
    </row>
    <row r="8" spans="1:11" ht="18.75" hidden="1" x14ac:dyDescent="0.3">
      <c r="A8" s="2"/>
    </row>
    <row r="9" spans="1:11" ht="15.75" hidden="1" x14ac:dyDescent="0.25">
      <c r="A9" s="1"/>
    </row>
    <row r="10" spans="1:11" ht="15.75" hidden="1" x14ac:dyDescent="0.25">
      <c r="A10" s="1"/>
    </row>
    <row r="11" spans="1:11" ht="15.75" hidden="1" x14ac:dyDescent="0.25">
      <c r="A11" s="1"/>
    </row>
    <row r="12" spans="1:11" ht="15.75" hidden="1" x14ac:dyDescent="0.25">
      <c r="A12" s="1"/>
    </row>
    <row r="13" spans="1:11" ht="48.75" customHeight="1" x14ac:dyDescent="0.25">
      <c r="A13" s="278" t="s">
        <v>320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8.75" customHeight="1" x14ac:dyDescent="0.25">
      <c r="A14" s="279" t="s">
        <v>369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</row>
    <row r="15" spans="1:11" ht="47.25" customHeight="1" x14ac:dyDescent="0.25">
      <c r="A15" s="273" t="s">
        <v>295</v>
      </c>
      <c r="B15" s="273"/>
      <c r="C15" s="273"/>
    </row>
    <row r="16" spans="1:11" ht="35.25" customHeight="1" thickBot="1" x14ac:dyDescent="0.3">
      <c r="A16" s="280" t="s">
        <v>217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</row>
    <row r="17" spans="1:11" ht="23.25" customHeight="1" thickBot="1" x14ac:dyDescent="0.3">
      <c r="A17" s="271" t="s">
        <v>7</v>
      </c>
      <c r="B17" s="271" t="s">
        <v>8</v>
      </c>
      <c r="C17" s="274" t="s">
        <v>9</v>
      </c>
      <c r="D17" s="275"/>
      <c r="E17" s="275"/>
      <c r="F17" s="275"/>
      <c r="G17" s="275"/>
      <c r="H17" s="275"/>
      <c r="I17" s="275"/>
      <c r="J17" s="275"/>
      <c r="K17" s="276"/>
    </row>
    <row r="18" spans="1:11" ht="30" thickBot="1" x14ac:dyDescent="0.3">
      <c r="A18" s="272"/>
      <c r="B18" s="272"/>
      <c r="C18" s="3" t="s">
        <v>10</v>
      </c>
      <c r="D18" s="3" t="s">
        <v>10</v>
      </c>
      <c r="E18" s="3" t="s">
        <v>11</v>
      </c>
      <c r="F18" s="12"/>
      <c r="G18" s="12"/>
      <c r="H18" s="12"/>
      <c r="I18" s="12"/>
      <c r="J18" s="3" t="s">
        <v>11</v>
      </c>
      <c r="K18" s="3" t="s">
        <v>296</v>
      </c>
    </row>
    <row r="19" spans="1:11" ht="60.75" customHeight="1" thickBot="1" x14ac:dyDescent="0.3">
      <c r="A19" s="4" t="s">
        <v>12</v>
      </c>
      <c r="B19" s="261" t="s">
        <v>323</v>
      </c>
      <c r="C19" s="253">
        <v>0</v>
      </c>
      <c r="D19" s="253">
        <v>0</v>
      </c>
      <c r="E19" s="253">
        <v>0</v>
      </c>
      <c r="F19" s="254"/>
      <c r="G19" s="254"/>
      <c r="H19" s="254"/>
      <c r="I19" s="254"/>
      <c r="J19" s="253">
        <v>0</v>
      </c>
      <c r="K19" s="253">
        <v>0</v>
      </c>
    </row>
    <row r="20" spans="1:11" ht="51" customHeight="1" thickBot="1" x14ac:dyDescent="0.3">
      <c r="A20" s="8" t="s">
        <v>13</v>
      </c>
      <c r="B20" s="261" t="s">
        <v>324</v>
      </c>
      <c r="C20" s="253">
        <v>0</v>
      </c>
      <c r="D20" s="253">
        <v>0</v>
      </c>
      <c r="E20" s="253">
        <v>0</v>
      </c>
      <c r="F20" s="254"/>
      <c r="G20" s="254"/>
      <c r="H20" s="254"/>
      <c r="I20" s="254"/>
      <c r="J20" s="253">
        <v>0</v>
      </c>
      <c r="K20" s="253">
        <v>0</v>
      </c>
    </row>
    <row r="21" spans="1:11" ht="43.5" customHeight="1" thickBot="1" x14ac:dyDescent="0.3">
      <c r="A21" s="9" t="s">
        <v>14</v>
      </c>
      <c r="B21" s="262" t="s">
        <v>325</v>
      </c>
      <c r="C21" s="6">
        <v>11719.53349</v>
      </c>
      <c r="D21" s="6">
        <f t="shared" ref="D21:I24" si="0">D22</f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>
        <f t="shared" si="0"/>
        <v>0</v>
      </c>
      <c r="J21" s="6">
        <v>4108.7334899999996</v>
      </c>
      <c r="K21" s="6">
        <v>4125.1334900000002</v>
      </c>
    </row>
    <row r="22" spans="1:11" ht="51.75" customHeight="1" thickBot="1" x14ac:dyDescent="0.3">
      <c r="A22" s="9" t="s">
        <v>15</v>
      </c>
      <c r="B22" s="262" t="s">
        <v>326</v>
      </c>
      <c r="C22" s="6">
        <v>11719.53349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v>4108.7334899999996</v>
      </c>
      <c r="K22" s="6">
        <v>4125.1334900000002</v>
      </c>
    </row>
    <row r="23" spans="1:11" ht="44.25" customHeight="1" thickBot="1" x14ac:dyDescent="0.3">
      <c r="A23" s="9" t="s">
        <v>16</v>
      </c>
      <c r="B23" s="262" t="s">
        <v>327</v>
      </c>
      <c r="C23" s="6">
        <v>11719.53349</v>
      </c>
      <c r="D23" s="6">
        <f t="shared" si="0"/>
        <v>0</v>
      </c>
      <c r="E23" s="6">
        <f t="shared" si="0"/>
        <v>0</v>
      </c>
      <c r="F23" s="6">
        <f t="shared" si="0"/>
        <v>0</v>
      </c>
      <c r="G23" s="6">
        <f t="shared" si="0"/>
        <v>0</v>
      </c>
      <c r="H23" s="6">
        <f t="shared" si="0"/>
        <v>0</v>
      </c>
      <c r="I23" s="6">
        <f t="shared" si="0"/>
        <v>0</v>
      </c>
      <c r="J23" s="6">
        <v>4108.7334899999996</v>
      </c>
      <c r="K23" s="6">
        <v>4125.1334900000002</v>
      </c>
    </row>
    <row r="24" spans="1:11" ht="51.75" customHeight="1" thickBot="1" x14ac:dyDescent="0.3">
      <c r="A24" s="9" t="s">
        <v>17</v>
      </c>
      <c r="B24" s="262" t="s">
        <v>328</v>
      </c>
      <c r="C24" s="6">
        <v>11719.53349</v>
      </c>
      <c r="D24" s="6">
        <f t="shared" si="0"/>
        <v>0</v>
      </c>
      <c r="E24" s="6">
        <f t="shared" si="0"/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  <c r="I24" s="6">
        <f t="shared" si="0"/>
        <v>0</v>
      </c>
      <c r="J24" s="6">
        <v>4108.7334899999996</v>
      </c>
      <c r="K24" s="6">
        <v>4125.1334900000002</v>
      </c>
    </row>
    <row r="25" spans="1:11" ht="15.75" x14ac:dyDescent="0.25">
      <c r="A25" s="1" t="s">
        <v>18</v>
      </c>
    </row>
  </sheetData>
  <mergeCells count="8">
    <mergeCell ref="A17:A18"/>
    <mergeCell ref="B17:B18"/>
    <mergeCell ref="A15:C15"/>
    <mergeCell ref="C17:K17"/>
    <mergeCell ref="A1:K1"/>
    <mergeCell ref="A13:K13"/>
    <mergeCell ref="A14:K14"/>
    <mergeCell ref="A16:K16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B10" sqref="B10:B11"/>
    </sheetView>
  </sheetViews>
  <sheetFormatPr defaultRowHeight="15" x14ac:dyDescent="0.25"/>
  <cols>
    <col min="1" max="1" width="25.5703125" customWidth="1"/>
    <col min="2" max="2" width="41.140625" customWidth="1"/>
    <col min="3" max="3" width="20.5703125" customWidth="1"/>
  </cols>
  <sheetData>
    <row r="1" spans="1:4" ht="15.75" x14ac:dyDescent="0.25">
      <c r="A1" s="13"/>
      <c r="B1" s="282" t="s">
        <v>19</v>
      </c>
      <c r="C1" s="282"/>
      <c r="D1" s="14"/>
    </row>
    <row r="2" spans="1:4" ht="15.75" x14ac:dyDescent="0.25">
      <c r="A2" s="13"/>
      <c r="B2" s="282" t="s">
        <v>20</v>
      </c>
      <c r="C2" s="282"/>
      <c r="D2" s="14"/>
    </row>
    <row r="3" spans="1:4" ht="15.75" x14ac:dyDescent="0.25">
      <c r="A3" s="13"/>
      <c r="B3" s="282" t="s">
        <v>297</v>
      </c>
      <c r="C3" s="282"/>
      <c r="D3" s="14"/>
    </row>
    <row r="4" spans="1:4" ht="15.75" x14ac:dyDescent="0.25">
      <c r="A4" s="13"/>
      <c r="B4" s="282" t="s">
        <v>298</v>
      </c>
      <c r="C4" s="282"/>
      <c r="D4" s="14"/>
    </row>
    <row r="5" spans="1:4" ht="15.75" x14ac:dyDescent="0.25">
      <c r="A5" s="13"/>
      <c r="B5" s="282" t="s">
        <v>370</v>
      </c>
      <c r="C5" s="282"/>
      <c r="D5" s="14"/>
    </row>
    <row r="6" spans="1:4" x14ac:dyDescent="0.25">
      <c r="A6" s="13"/>
      <c r="B6" s="281"/>
      <c r="C6" s="281"/>
      <c r="D6" s="14"/>
    </row>
    <row r="7" spans="1:4" ht="18.75" customHeight="1" x14ac:dyDescent="0.25">
      <c r="A7" s="288" t="s">
        <v>309</v>
      </c>
      <c r="B7" s="288"/>
      <c r="C7" s="288"/>
      <c r="D7" s="283"/>
    </row>
    <row r="8" spans="1:4" ht="30" customHeight="1" x14ac:dyDescent="0.25">
      <c r="A8" s="288"/>
      <c r="B8" s="288"/>
      <c r="C8" s="288"/>
      <c r="D8" s="283"/>
    </row>
    <row r="9" spans="1:4" ht="16.5" thickBot="1" x14ac:dyDescent="0.3">
      <c r="B9" s="289" t="s">
        <v>21</v>
      </c>
      <c r="C9" s="289"/>
    </row>
    <row r="10" spans="1:4" ht="47.25" customHeight="1" x14ac:dyDescent="0.25">
      <c r="A10" s="284" t="s">
        <v>22</v>
      </c>
      <c r="B10" s="284" t="s">
        <v>23</v>
      </c>
      <c r="C10" s="286" t="s">
        <v>59</v>
      </c>
    </row>
    <row r="11" spans="1:4" ht="15.75" thickBot="1" x14ac:dyDescent="0.3">
      <c r="A11" s="285"/>
      <c r="B11" s="285"/>
      <c r="C11" s="287"/>
    </row>
    <row r="12" spans="1:4" ht="16.5" thickBot="1" x14ac:dyDescent="0.3">
      <c r="A12" s="16">
        <v>1</v>
      </c>
      <c r="B12" s="15">
        <v>2</v>
      </c>
      <c r="C12" s="10">
        <v>3</v>
      </c>
    </row>
    <row r="13" spans="1:4" ht="24.75" customHeight="1" thickBot="1" x14ac:dyDescent="0.3">
      <c r="A13" s="263" t="s">
        <v>329</v>
      </c>
      <c r="B13" s="17" t="s">
        <v>24</v>
      </c>
      <c r="C13" s="61">
        <f>C14+C16+C19+C24+C28</f>
        <v>3082.8</v>
      </c>
    </row>
    <row r="14" spans="1:4" ht="24" customHeight="1" thickBot="1" x14ac:dyDescent="0.3">
      <c r="A14" s="264" t="s">
        <v>330</v>
      </c>
      <c r="B14" s="21" t="s">
        <v>25</v>
      </c>
      <c r="C14" s="35">
        <f>C15</f>
        <v>65.8</v>
      </c>
    </row>
    <row r="15" spans="1:4" ht="21.75" customHeight="1" thickBot="1" x14ac:dyDescent="0.3">
      <c r="A15" s="265" t="s">
        <v>331</v>
      </c>
      <c r="B15" s="22" t="s">
        <v>26</v>
      </c>
      <c r="C15" s="32">
        <v>65.8</v>
      </c>
    </row>
    <row r="16" spans="1:4" ht="22.5" customHeight="1" thickBot="1" x14ac:dyDescent="0.3">
      <c r="A16" s="264" t="s">
        <v>332</v>
      </c>
      <c r="B16" s="21" t="s">
        <v>27</v>
      </c>
      <c r="C16" s="36">
        <f>C18</f>
        <v>590</v>
      </c>
    </row>
    <row r="17" spans="1:3" ht="33.75" customHeight="1" thickBot="1" x14ac:dyDescent="0.3">
      <c r="A17" s="265" t="s">
        <v>333</v>
      </c>
      <c r="B17" s="22" t="s">
        <v>28</v>
      </c>
      <c r="C17" s="221">
        <v>0</v>
      </c>
    </row>
    <row r="18" spans="1:3" ht="19.5" customHeight="1" thickBot="1" x14ac:dyDescent="0.3">
      <c r="A18" s="265" t="s">
        <v>334</v>
      </c>
      <c r="B18" s="22" t="s">
        <v>29</v>
      </c>
      <c r="C18" s="221">
        <v>590</v>
      </c>
    </row>
    <row r="19" spans="1:3" ht="21" customHeight="1" thickBot="1" x14ac:dyDescent="0.3">
      <c r="A19" s="264" t="s">
        <v>335</v>
      </c>
      <c r="B19" s="21" t="s">
        <v>30</v>
      </c>
      <c r="C19" s="220">
        <f>C20+C21</f>
        <v>2415</v>
      </c>
    </row>
    <row r="20" spans="1:3" ht="18.75" customHeight="1" thickBot="1" x14ac:dyDescent="0.3">
      <c r="A20" s="265" t="s">
        <v>336</v>
      </c>
      <c r="B20" s="22" t="s">
        <v>31</v>
      </c>
      <c r="C20" s="218">
        <v>65</v>
      </c>
    </row>
    <row r="21" spans="1:3" ht="22.5" customHeight="1" thickBot="1" x14ac:dyDescent="0.3">
      <c r="A21" s="264" t="s">
        <v>337</v>
      </c>
      <c r="B21" s="21" t="s">
        <v>32</v>
      </c>
      <c r="C21" s="220">
        <f>C22+C23</f>
        <v>2350</v>
      </c>
    </row>
    <row r="22" spans="1:3" ht="65.25" customHeight="1" thickBot="1" x14ac:dyDescent="0.3">
      <c r="A22" s="265" t="s">
        <v>338</v>
      </c>
      <c r="B22" s="22" t="s">
        <v>33</v>
      </c>
      <c r="C22" s="218">
        <v>800</v>
      </c>
    </row>
    <row r="23" spans="1:3" ht="66.75" customHeight="1" thickBot="1" x14ac:dyDescent="0.3">
      <c r="A23" s="265" t="s">
        <v>339</v>
      </c>
      <c r="B23" s="22" t="s">
        <v>34</v>
      </c>
      <c r="C23" s="218">
        <v>1550</v>
      </c>
    </row>
    <row r="24" spans="1:3" ht="24.75" customHeight="1" thickBot="1" x14ac:dyDescent="0.3">
      <c r="A24" s="264" t="s">
        <v>340</v>
      </c>
      <c r="B24" s="21" t="s">
        <v>35</v>
      </c>
      <c r="C24" s="220">
        <f>C25</f>
        <v>2</v>
      </c>
    </row>
    <row r="25" spans="1:3" ht="131.25" customHeight="1" thickBot="1" x14ac:dyDescent="0.3">
      <c r="A25" s="265" t="s">
        <v>341</v>
      </c>
      <c r="B25" s="22" t="s">
        <v>36</v>
      </c>
      <c r="C25" s="218">
        <v>2</v>
      </c>
    </row>
    <row r="26" spans="1:3" ht="48" customHeight="1" thickBot="1" x14ac:dyDescent="0.3">
      <c r="A26" s="264" t="s">
        <v>342</v>
      </c>
      <c r="B26" s="21" t="s">
        <v>37</v>
      </c>
      <c r="C26" s="220">
        <v>0</v>
      </c>
    </row>
    <row r="27" spans="1:3" ht="115.5" customHeight="1" thickBot="1" x14ac:dyDescent="0.3">
      <c r="A27" s="265" t="s">
        <v>343</v>
      </c>
      <c r="B27" s="22" t="s">
        <v>38</v>
      </c>
      <c r="C27" s="218">
        <v>0</v>
      </c>
    </row>
    <row r="28" spans="1:3" ht="33.75" customHeight="1" thickBot="1" x14ac:dyDescent="0.3">
      <c r="A28" s="264" t="s">
        <v>344</v>
      </c>
      <c r="B28" s="17" t="s">
        <v>39</v>
      </c>
      <c r="C28" s="220">
        <f>C29</f>
        <v>10</v>
      </c>
    </row>
    <row r="29" spans="1:3" ht="111" thickBot="1" x14ac:dyDescent="0.3">
      <c r="A29" s="265" t="s">
        <v>345</v>
      </c>
      <c r="B29" s="23" t="s">
        <v>40</v>
      </c>
      <c r="C29" s="218">
        <v>10</v>
      </c>
    </row>
    <row r="30" spans="1:3" ht="27" customHeight="1" thickBot="1" x14ac:dyDescent="0.3">
      <c r="A30" s="263" t="s">
        <v>346</v>
      </c>
      <c r="B30" s="17" t="s">
        <v>41</v>
      </c>
      <c r="C30" s="30">
        <f>C31</f>
        <v>8636.7334899999987</v>
      </c>
    </row>
    <row r="31" spans="1:3" ht="45.75" customHeight="1" thickBot="1" x14ac:dyDescent="0.3">
      <c r="A31" s="263" t="s">
        <v>347</v>
      </c>
      <c r="B31" s="17" t="s">
        <v>54</v>
      </c>
      <c r="C31" s="30">
        <f>C32+C38+C40</f>
        <v>8636.7334899999987</v>
      </c>
    </row>
    <row r="32" spans="1:3" ht="36.75" customHeight="1" thickBot="1" x14ac:dyDescent="0.3">
      <c r="A32" s="266" t="s">
        <v>348</v>
      </c>
      <c r="B32" s="24" t="s">
        <v>42</v>
      </c>
      <c r="C32" s="31">
        <f>C33+C34+C35</f>
        <v>4368.2</v>
      </c>
    </row>
    <row r="33" spans="1:3" ht="53.25" customHeight="1" thickBot="1" x14ac:dyDescent="0.3">
      <c r="A33" s="267" t="s">
        <v>349</v>
      </c>
      <c r="B33" s="25" t="s">
        <v>43</v>
      </c>
      <c r="C33" s="32">
        <v>218.8</v>
      </c>
    </row>
    <row r="34" spans="1:3" ht="51.75" customHeight="1" thickBot="1" x14ac:dyDescent="0.3">
      <c r="A34" s="267" t="s">
        <v>350</v>
      </c>
      <c r="B34" s="18" t="s">
        <v>53</v>
      </c>
      <c r="C34" s="32">
        <v>3578.6</v>
      </c>
    </row>
    <row r="35" spans="1:3" s="212" customFormat="1" ht="51.75" customHeight="1" thickBot="1" x14ac:dyDescent="0.3">
      <c r="A35" s="267" t="s">
        <v>351</v>
      </c>
      <c r="B35" s="25" t="s">
        <v>310</v>
      </c>
      <c r="C35" s="32">
        <v>570.79999999999995</v>
      </c>
    </row>
    <row r="36" spans="1:3" ht="34.5" customHeight="1" thickBot="1" x14ac:dyDescent="0.3">
      <c r="A36" s="266" t="s">
        <v>352</v>
      </c>
      <c r="B36" s="24" t="s">
        <v>44</v>
      </c>
      <c r="C36" s="219">
        <v>0</v>
      </c>
    </row>
    <row r="37" spans="1:3" ht="35.25" customHeight="1" thickBot="1" x14ac:dyDescent="0.3">
      <c r="A37" s="267" t="s">
        <v>353</v>
      </c>
      <c r="B37" s="25" t="s">
        <v>45</v>
      </c>
      <c r="C37" s="218">
        <v>0</v>
      </c>
    </row>
    <row r="38" spans="1:3" ht="34.5" customHeight="1" thickBot="1" x14ac:dyDescent="0.3">
      <c r="A38" s="266" t="s">
        <v>354</v>
      </c>
      <c r="B38" s="24" t="s">
        <v>46</v>
      </c>
      <c r="C38" s="220">
        <f>C39</f>
        <v>163</v>
      </c>
    </row>
    <row r="39" spans="1:3" ht="84" customHeight="1" thickBot="1" x14ac:dyDescent="0.3">
      <c r="A39" s="265" t="s">
        <v>355</v>
      </c>
      <c r="B39" s="26" t="s">
        <v>47</v>
      </c>
      <c r="C39" s="218">
        <v>163</v>
      </c>
    </row>
    <row r="40" spans="1:3" ht="16.5" thickBot="1" x14ac:dyDescent="0.3">
      <c r="A40" s="268" t="s">
        <v>356</v>
      </c>
      <c r="B40" s="27" t="s">
        <v>48</v>
      </c>
      <c r="C40" s="31">
        <f>C41+C42+C43</f>
        <v>4105.5334899999998</v>
      </c>
    </row>
    <row r="41" spans="1:3" ht="114" customHeight="1" thickBot="1" x14ac:dyDescent="0.3">
      <c r="A41" s="267" t="s">
        <v>357</v>
      </c>
      <c r="B41" s="25" t="s">
        <v>49</v>
      </c>
      <c r="C41" s="32">
        <v>2041.6</v>
      </c>
    </row>
    <row r="42" spans="1:3" ht="40.5" customHeight="1" thickBot="1" x14ac:dyDescent="0.3">
      <c r="A42" s="267" t="s">
        <v>358</v>
      </c>
      <c r="B42" s="34" t="s">
        <v>311</v>
      </c>
      <c r="C42" s="218">
        <v>2000</v>
      </c>
    </row>
    <row r="43" spans="1:3" s="212" customFormat="1" ht="40.5" customHeight="1" thickBot="1" x14ac:dyDescent="0.3">
      <c r="A43" s="267"/>
      <c r="B43" s="34" t="s">
        <v>312</v>
      </c>
      <c r="C43" s="32">
        <v>63.933489999999999</v>
      </c>
    </row>
    <row r="44" spans="1:3" ht="24" customHeight="1" thickBot="1" x14ac:dyDescent="0.3">
      <c r="A44" s="267" t="s">
        <v>359</v>
      </c>
      <c r="B44" s="28" t="s">
        <v>50</v>
      </c>
      <c r="C44" s="219">
        <v>0</v>
      </c>
    </row>
    <row r="45" spans="1:3" ht="48" customHeight="1" thickBot="1" x14ac:dyDescent="0.3">
      <c r="A45" s="267" t="s">
        <v>360</v>
      </c>
      <c r="B45" s="25" t="s">
        <v>51</v>
      </c>
      <c r="C45" s="218">
        <v>0</v>
      </c>
    </row>
    <row r="46" spans="1:3" ht="16.5" thickBot="1" x14ac:dyDescent="0.3">
      <c r="A46" s="19"/>
      <c r="B46" s="29" t="s">
        <v>52</v>
      </c>
      <c r="C46" s="33">
        <f>C13+C30</f>
        <v>11719.533489999998</v>
      </c>
    </row>
    <row r="47" spans="1:3" ht="18.75" x14ac:dyDescent="0.3">
      <c r="A47" s="20"/>
    </row>
  </sheetData>
  <mergeCells count="12">
    <mergeCell ref="D7:D8"/>
    <mergeCell ref="A10:A11"/>
    <mergeCell ref="B10:B11"/>
    <mergeCell ref="C10:C11"/>
    <mergeCell ref="A7:C8"/>
    <mergeCell ref="B9:C9"/>
    <mergeCell ref="B6:C6"/>
    <mergeCell ref="B1:C1"/>
    <mergeCell ref="B2:C2"/>
    <mergeCell ref="B3:C3"/>
    <mergeCell ref="B4:C4"/>
    <mergeCell ref="B5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A7" sqref="A7:D7"/>
    </sheetView>
  </sheetViews>
  <sheetFormatPr defaultRowHeight="15" x14ac:dyDescent="0.25"/>
  <cols>
    <col min="1" max="1" width="26.140625" customWidth="1"/>
    <col min="2" max="2" width="30.7109375" customWidth="1"/>
    <col min="3" max="3" width="13.28515625" customWidth="1"/>
    <col min="4" max="4" width="13.140625" customWidth="1"/>
  </cols>
  <sheetData>
    <row r="1" spans="1:11" ht="15.75" customHeight="1" x14ac:dyDescent="0.25">
      <c r="A1" s="282" t="s">
        <v>55</v>
      </c>
      <c r="B1" s="282"/>
      <c r="C1" s="282"/>
      <c r="D1" s="282"/>
    </row>
    <row r="2" spans="1:11" ht="15.75" customHeight="1" x14ac:dyDescent="0.25">
      <c r="A2" s="282" t="s">
        <v>56</v>
      </c>
      <c r="B2" s="282"/>
      <c r="C2" s="282"/>
      <c r="D2" s="282"/>
    </row>
    <row r="3" spans="1:11" ht="15.75" x14ac:dyDescent="0.25">
      <c r="A3" s="282" t="s">
        <v>57</v>
      </c>
      <c r="B3" s="282"/>
      <c r="C3" s="282"/>
      <c r="D3" s="282"/>
    </row>
    <row r="4" spans="1:11" ht="15.75" x14ac:dyDescent="0.25">
      <c r="A4" s="282" t="s">
        <v>58</v>
      </c>
      <c r="B4" s="282"/>
      <c r="C4" s="282"/>
      <c r="D4" s="282"/>
    </row>
    <row r="5" spans="1:11" ht="15.75" x14ac:dyDescent="0.25">
      <c r="A5" s="282" t="s">
        <v>299</v>
      </c>
      <c r="B5" s="282"/>
      <c r="C5" s="282"/>
      <c r="D5" s="282"/>
    </row>
    <row r="6" spans="1:11" ht="15.75" x14ac:dyDescent="0.25">
      <c r="A6" s="282" t="s">
        <v>298</v>
      </c>
      <c r="B6" s="282"/>
      <c r="C6" s="282"/>
      <c r="D6" s="282"/>
    </row>
    <row r="7" spans="1:11" ht="15.75" x14ac:dyDescent="0.25">
      <c r="A7" s="282" t="s">
        <v>368</v>
      </c>
      <c r="B7" s="282"/>
      <c r="C7" s="282"/>
      <c r="D7" s="282"/>
    </row>
    <row r="8" spans="1:11" ht="15.75" x14ac:dyDescent="0.25">
      <c r="A8" s="40"/>
      <c r="B8" s="38"/>
    </row>
    <row r="9" spans="1:11" ht="57" customHeight="1" x14ac:dyDescent="0.25">
      <c r="A9" s="288" t="s">
        <v>318</v>
      </c>
      <c r="B9" s="288"/>
      <c r="C9" s="288"/>
      <c r="D9" s="288"/>
    </row>
    <row r="10" spans="1:11" ht="16.5" thickBot="1" x14ac:dyDescent="0.3">
      <c r="C10" s="292" t="s">
        <v>21</v>
      </c>
      <c r="D10" s="292"/>
      <c r="E10" s="37"/>
      <c r="K10" s="40"/>
    </row>
    <row r="11" spans="1:11" ht="36.75" customHeight="1" x14ac:dyDescent="0.25">
      <c r="A11" s="284" t="s">
        <v>22</v>
      </c>
      <c r="B11" s="284" t="s">
        <v>23</v>
      </c>
      <c r="C11" s="286" t="s">
        <v>60</v>
      </c>
      <c r="D11" s="290" t="s">
        <v>300</v>
      </c>
    </row>
    <row r="12" spans="1:11" ht="15.75" hidden="1" thickBot="1" x14ac:dyDescent="0.3">
      <c r="A12" s="285"/>
      <c r="B12" s="285"/>
      <c r="C12" s="287"/>
      <c r="D12" s="291"/>
    </row>
    <row r="13" spans="1:11" ht="16.5" thickBot="1" x14ac:dyDescent="0.3">
      <c r="A13" s="40"/>
    </row>
    <row r="14" spans="1:11" ht="35.25" customHeight="1" thickBot="1" x14ac:dyDescent="0.3">
      <c r="A14" s="269" t="s">
        <v>329</v>
      </c>
      <c r="B14" s="41" t="s">
        <v>24</v>
      </c>
      <c r="C14" s="57">
        <f>C15+C17+C20+C25+C29</f>
        <v>3104.5</v>
      </c>
      <c r="D14" s="57">
        <f>D15+D17+D20+D25+D29</f>
        <v>3108.5</v>
      </c>
    </row>
    <row r="15" spans="1:11" ht="18.75" customHeight="1" thickBot="1" x14ac:dyDescent="0.3">
      <c r="A15" s="264" t="s">
        <v>330</v>
      </c>
      <c r="B15" s="42" t="s">
        <v>25</v>
      </c>
      <c r="C15" s="44">
        <f>C16</f>
        <v>70.5</v>
      </c>
      <c r="D15" s="44">
        <f>D16</f>
        <v>74.5</v>
      </c>
    </row>
    <row r="16" spans="1:11" ht="21.75" customHeight="1" thickBot="1" x14ac:dyDescent="0.3">
      <c r="A16" s="265" t="s">
        <v>331</v>
      </c>
      <c r="B16" s="43" t="s">
        <v>26</v>
      </c>
      <c r="C16" s="59">
        <v>70.5</v>
      </c>
      <c r="D16" s="62">
        <v>74.5</v>
      </c>
    </row>
    <row r="17" spans="1:4" ht="22.5" customHeight="1" thickBot="1" x14ac:dyDescent="0.3">
      <c r="A17" s="264" t="s">
        <v>332</v>
      </c>
      <c r="B17" s="42" t="s">
        <v>27</v>
      </c>
      <c r="C17" s="222">
        <f>C19</f>
        <v>595</v>
      </c>
      <c r="D17" s="222">
        <f>D19</f>
        <v>595</v>
      </c>
    </row>
    <row r="18" spans="1:4" ht="27" customHeight="1" thickBot="1" x14ac:dyDescent="0.3">
      <c r="A18" s="265" t="s">
        <v>361</v>
      </c>
      <c r="B18" s="43" t="s">
        <v>28</v>
      </c>
      <c r="C18" s="221">
        <v>0</v>
      </c>
      <c r="D18" s="223">
        <v>0</v>
      </c>
    </row>
    <row r="19" spans="1:4" ht="19.5" customHeight="1" thickBot="1" x14ac:dyDescent="0.3">
      <c r="A19" s="265" t="s">
        <v>334</v>
      </c>
      <c r="B19" s="43" t="s">
        <v>29</v>
      </c>
      <c r="C19" s="224">
        <v>595</v>
      </c>
      <c r="D19" s="225">
        <v>595</v>
      </c>
    </row>
    <row r="20" spans="1:4" ht="17.25" customHeight="1" thickBot="1" x14ac:dyDescent="0.3">
      <c r="A20" s="264" t="s">
        <v>362</v>
      </c>
      <c r="B20" s="42" t="s">
        <v>30</v>
      </c>
      <c r="C20" s="222">
        <f>C21+C22</f>
        <v>2427</v>
      </c>
      <c r="D20" s="222">
        <f>D21+D22</f>
        <v>2427</v>
      </c>
    </row>
    <row r="21" spans="1:4" ht="19.5" customHeight="1" thickBot="1" x14ac:dyDescent="0.3">
      <c r="A21" s="265" t="s">
        <v>363</v>
      </c>
      <c r="B21" s="43" t="s">
        <v>31</v>
      </c>
      <c r="C21" s="221">
        <v>67</v>
      </c>
      <c r="D21" s="223">
        <v>67</v>
      </c>
    </row>
    <row r="22" spans="1:4" ht="20.25" customHeight="1" thickBot="1" x14ac:dyDescent="0.3">
      <c r="A22" s="264" t="s">
        <v>364</v>
      </c>
      <c r="B22" s="42" t="s">
        <v>32</v>
      </c>
      <c r="C22" s="222">
        <f>C23+C24</f>
        <v>2360</v>
      </c>
      <c r="D22" s="222">
        <f>D23+D24</f>
        <v>2360</v>
      </c>
    </row>
    <row r="23" spans="1:4" ht="57" customHeight="1" thickBot="1" x14ac:dyDescent="0.3">
      <c r="A23" s="265" t="s">
        <v>338</v>
      </c>
      <c r="B23" s="43" t="s">
        <v>33</v>
      </c>
      <c r="C23" s="226">
        <v>800</v>
      </c>
      <c r="D23" s="227">
        <v>800</v>
      </c>
    </row>
    <row r="24" spans="1:4" ht="53.25" customHeight="1" thickBot="1" x14ac:dyDescent="0.3">
      <c r="A24" s="265" t="s">
        <v>365</v>
      </c>
      <c r="B24" s="43" t="s">
        <v>34</v>
      </c>
      <c r="C24" s="221">
        <v>1560</v>
      </c>
      <c r="D24" s="223">
        <v>1560</v>
      </c>
    </row>
    <row r="25" spans="1:4" ht="23.25" customHeight="1" thickBot="1" x14ac:dyDescent="0.3">
      <c r="A25" s="264" t="s">
        <v>340</v>
      </c>
      <c r="B25" s="42" t="s">
        <v>35</v>
      </c>
      <c r="C25" s="222">
        <f>C26</f>
        <v>2</v>
      </c>
      <c r="D25" s="222">
        <f>D26</f>
        <v>2</v>
      </c>
    </row>
    <row r="26" spans="1:4" ht="114.75" customHeight="1" thickBot="1" x14ac:dyDescent="0.3">
      <c r="A26" s="265" t="s">
        <v>341</v>
      </c>
      <c r="B26" s="43" t="s">
        <v>36</v>
      </c>
      <c r="C26" s="221">
        <v>2</v>
      </c>
      <c r="D26" s="223">
        <v>2</v>
      </c>
    </row>
    <row r="27" spans="1:4" ht="60.75" customHeight="1" thickBot="1" x14ac:dyDescent="0.3">
      <c r="A27" s="264" t="s">
        <v>342</v>
      </c>
      <c r="B27" s="42" t="s">
        <v>37</v>
      </c>
      <c r="C27" s="228">
        <v>0</v>
      </c>
      <c r="D27" s="229">
        <v>0</v>
      </c>
    </row>
    <row r="28" spans="1:4" ht="150" customHeight="1" thickBot="1" x14ac:dyDescent="0.3">
      <c r="A28" s="265" t="s">
        <v>343</v>
      </c>
      <c r="B28" s="43" t="s">
        <v>61</v>
      </c>
      <c r="C28" s="226">
        <v>0</v>
      </c>
      <c r="D28" s="227">
        <v>0</v>
      </c>
    </row>
    <row r="29" spans="1:4" ht="27" thickBot="1" x14ac:dyDescent="0.3">
      <c r="A29" s="264" t="s">
        <v>344</v>
      </c>
      <c r="B29" s="46" t="s">
        <v>39</v>
      </c>
      <c r="C29" s="222">
        <v>10</v>
      </c>
      <c r="D29" s="230">
        <v>10</v>
      </c>
    </row>
    <row r="30" spans="1:4" ht="104.25" customHeight="1" thickBot="1" x14ac:dyDescent="0.3">
      <c r="A30" s="265" t="s">
        <v>345</v>
      </c>
      <c r="B30" s="47" t="s">
        <v>40</v>
      </c>
      <c r="C30" s="221">
        <v>10</v>
      </c>
      <c r="D30" s="223">
        <v>10</v>
      </c>
    </row>
    <row r="31" spans="1:4" ht="105.75" customHeight="1" thickBot="1" x14ac:dyDescent="0.3">
      <c r="A31" s="270" t="s">
        <v>366</v>
      </c>
      <c r="B31" s="48" t="s">
        <v>62</v>
      </c>
      <c r="C31" s="221">
        <v>0</v>
      </c>
      <c r="D31" s="223">
        <v>0</v>
      </c>
    </row>
    <row r="32" spans="1:4" ht="28.5" customHeight="1" thickBot="1" x14ac:dyDescent="0.3">
      <c r="A32" s="263" t="s">
        <v>346</v>
      </c>
      <c r="B32" s="46" t="s">
        <v>41</v>
      </c>
      <c r="C32" s="5">
        <f>C33</f>
        <v>1004.23349</v>
      </c>
      <c r="D32" s="5">
        <f>D33</f>
        <v>1016.6334899999999</v>
      </c>
    </row>
    <row r="33" spans="1:4" ht="49.5" customHeight="1" thickBot="1" x14ac:dyDescent="0.3">
      <c r="A33" s="263" t="s">
        <v>347</v>
      </c>
      <c r="B33" s="46" t="s">
        <v>63</v>
      </c>
      <c r="C33" s="5">
        <f>C34+C39+C41</f>
        <v>1004.23349</v>
      </c>
      <c r="D33" s="5">
        <f>D34+D39+D41</f>
        <v>1016.6334899999999</v>
      </c>
    </row>
    <row r="34" spans="1:4" ht="32.25" customHeight="1" thickBot="1" x14ac:dyDescent="0.3">
      <c r="A34" s="266" t="s">
        <v>348</v>
      </c>
      <c r="B34" s="49" t="s">
        <v>42</v>
      </c>
      <c r="C34" s="44">
        <f>C35+C36</f>
        <v>762.4</v>
      </c>
      <c r="D34" s="44">
        <f>D35+D36</f>
        <v>768.59999999999991</v>
      </c>
    </row>
    <row r="35" spans="1:4" ht="42.75" customHeight="1" thickBot="1" x14ac:dyDescent="0.3">
      <c r="A35" s="267" t="s">
        <v>349</v>
      </c>
      <c r="B35" s="50" t="s">
        <v>43</v>
      </c>
      <c r="C35" s="59">
        <v>191.6</v>
      </c>
      <c r="D35" s="60">
        <v>197.8</v>
      </c>
    </row>
    <row r="36" spans="1:4" ht="54.75" customHeight="1" thickBot="1" x14ac:dyDescent="0.3">
      <c r="A36" s="267" t="s">
        <v>351</v>
      </c>
      <c r="B36" s="51" t="s">
        <v>64</v>
      </c>
      <c r="C36" s="11">
        <v>570.79999999999995</v>
      </c>
      <c r="D36" s="45">
        <v>570.79999999999995</v>
      </c>
    </row>
    <row r="37" spans="1:4" ht="33" customHeight="1" thickBot="1" x14ac:dyDescent="0.3">
      <c r="A37" s="266" t="s">
        <v>352</v>
      </c>
      <c r="B37" s="49" t="s">
        <v>44</v>
      </c>
      <c r="C37" s="255">
        <v>0</v>
      </c>
      <c r="D37" s="256">
        <v>0</v>
      </c>
    </row>
    <row r="38" spans="1:4" ht="36" customHeight="1" thickBot="1" x14ac:dyDescent="0.3">
      <c r="A38" s="267" t="s">
        <v>353</v>
      </c>
      <c r="B38" s="50" t="s">
        <v>65</v>
      </c>
      <c r="C38" s="221">
        <v>0</v>
      </c>
      <c r="D38" s="256">
        <v>0</v>
      </c>
    </row>
    <row r="39" spans="1:4" ht="36" customHeight="1" thickBot="1" x14ac:dyDescent="0.3">
      <c r="A39" s="266" t="s">
        <v>354</v>
      </c>
      <c r="B39" s="49" t="s">
        <v>46</v>
      </c>
      <c r="C39" s="52">
        <v>177.9</v>
      </c>
      <c r="D39" s="52">
        <v>184.1</v>
      </c>
    </row>
    <row r="40" spans="1:4" ht="72.75" customHeight="1" thickBot="1" x14ac:dyDescent="0.3">
      <c r="A40" s="265" t="s">
        <v>367</v>
      </c>
      <c r="B40" s="53" t="s">
        <v>47</v>
      </c>
      <c r="C40" s="58">
        <v>171.3</v>
      </c>
      <c r="D40" s="58">
        <v>177.5</v>
      </c>
    </row>
    <row r="41" spans="1:4" ht="26.25" customHeight="1" thickBot="1" x14ac:dyDescent="0.3">
      <c r="A41" s="268" t="s">
        <v>356</v>
      </c>
      <c r="B41" s="54" t="s">
        <v>48</v>
      </c>
      <c r="C41" s="213">
        <f>C42</f>
        <v>63.933489999999999</v>
      </c>
      <c r="D41" s="213">
        <f>D42</f>
        <v>63.933489999999999</v>
      </c>
    </row>
    <row r="42" spans="1:4" ht="15.75" customHeight="1" x14ac:dyDescent="0.25">
      <c r="A42" s="293" t="s">
        <v>358</v>
      </c>
      <c r="B42" s="296" t="s">
        <v>313</v>
      </c>
      <c r="C42" s="299">
        <v>63.933489999999999</v>
      </c>
      <c r="D42" s="302">
        <v>63.933489999999999</v>
      </c>
    </row>
    <row r="43" spans="1:4" s="37" customFormat="1" ht="34.5" hidden="1" customHeight="1" x14ac:dyDescent="0.25">
      <c r="A43" s="294"/>
      <c r="B43" s="297"/>
      <c r="C43" s="300"/>
      <c r="D43" s="303"/>
    </row>
    <row r="44" spans="1:4" ht="48.75" hidden="1" customHeight="1" thickBot="1" x14ac:dyDescent="0.3">
      <c r="A44" s="294"/>
      <c r="B44" s="297"/>
      <c r="C44" s="300"/>
      <c r="D44" s="303"/>
    </row>
    <row r="45" spans="1:4" s="37" customFormat="1" ht="34.5" customHeight="1" thickBot="1" x14ac:dyDescent="0.3">
      <c r="A45" s="295"/>
      <c r="B45" s="298"/>
      <c r="C45" s="301"/>
      <c r="D45" s="304"/>
    </row>
    <row r="46" spans="1:4" ht="16.5" thickBot="1" x14ac:dyDescent="0.3">
      <c r="A46" s="19"/>
      <c r="B46" s="55" t="s">
        <v>52</v>
      </c>
      <c r="C46" s="56">
        <f>C14+C32</f>
        <v>4108.7334899999996</v>
      </c>
      <c r="D46" s="56">
        <f>D14+D32</f>
        <v>4125.1334900000002</v>
      </c>
    </row>
  </sheetData>
  <mergeCells count="17">
    <mergeCell ref="A42:A45"/>
    <mergeCell ref="B42:B45"/>
    <mergeCell ref="C42:C45"/>
    <mergeCell ref="D42:D45"/>
    <mergeCell ref="A1:D1"/>
    <mergeCell ref="A6:D6"/>
    <mergeCell ref="A11:A12"/>
    <mergeCell ref="B11:B12"/>
    <mergeCell ref="C11:C12"/>
    <mergeCell ref="D11:D12"/>
    <mergeCell ref="A2:D2"/>
    <mergeCell ref="A3:D3"/>
    <mergeCell ref="A4:D4"/>
    <mergeCell ref="A5:D5"/>
    <mergeCell ref="A7:D7"/>
    <mergeCell ref="A9:D9"/>
    <mergeCell ref="C10:D10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1"/>
  <sheetViews>
    <sheetView workbookViewId="0">
      <selection activeCell="A7" sqref="A7:P7"/>
    </sheetView>
  </sheetViews>
  <sheetFormatPr defaultRowHeight="15" x14ac:dyDescent="0.25"/>
  <cols>
    <col min="1" max="1" width="38.5703125" customWidth="1"/>
    <col min="2" max="2" width="5.42578125" customWidth="1"/>
    <col min="3" max="3" width="6.140625" customWidth="1"/>
    <col min="4" max="4" width="4.7109375" customWidth="1"/>
    <col min="5" max="8" width="9.140625" hidden="1" customWidth="1"/>
    <col min="9" max="9" width="11.42578125" customWidth="1"/>
    <col min="10" max="11" width="9.140625" hidden="1" customWidth="1"/>
    <col min="12" max="12" width="6" customWidth="1"/>
    <col min="13" max="14" width="9.140625" hidden="1" customWidth="1"/>
    <col min="15" max="15" width="12.28515625" hidden="1" customWidth="1"/>
    <col min="16" max="16" width="13" customWidth="1"/>
  </cols>
  <sheetData>
    <row r="2" spans="1:17" ht="15.75" x14ac:dyDescent="0.25">
      <c r="A2" s="282" t="s">
        <v>66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7" ht="15.75" x14ac:dyDescent="0.25">
      <c r="A3" s="282" t="s">
        <v>67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7" ht="15.75" x14ac:dyDescent="0.25">
      <c r="A4" s="282" t="s">
        <v>68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1:17" ht="15.75" x14ac:dyDescent="0.25">
      <c r="A5" s="282" t="s">
        <v>297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17" ht="15.75" x14ac:dyDescent="0.25">
      <c r="A6" s="282" t="s">
        <v>298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</row>
    <row r="7" spans="1:17" ht="15.75" x14ac:dyDescent="0.25">
      <c r="A7" s="282" t="s">
        <v>371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</row>
    <row r="8" spans="1:17" ht="15.75" x14ac:dyDescent="0.25">
      <c r="A8" s="65"/>
    </row>
    <row r="9" spans="1:17" ht="31.5" customHeight="1" x14ac:dyDescent="0.25">
      <c r="A9" s="305" t="s">
        <v>69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</row>
    <row r="10" spans="1:17" ht="39.75" customHeight="1" x14ac:dyDescent="0.25">
      <c r="A10" s="305" t="s">
        <v>70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</row>
    <row r="11" spans="1:17" ht="16.5" customHeight="1" thickBot="1" x14ac:dyDescent="0.3">
      <c r="A11" s="305" t="s">
        <v>301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64"/>
      <c r="N11" s="64"/>
      <c r="P11" s="217" t="s">
        <v>319</v>
      </c>
    </row>
    <row r="12" spans="1:17" ht="15" customHeight="1" thickBot="1" x14ac:dyDescent="0.3">
      <c r="A12" s="66" t="s">
        <v>7</v>
      </c>
      <c r="B12" s="67" t="s">
        <v>71</v>
      </c>
      <c r="C12" s="67" t="s">
        <v>72</v>
      </c>
      <c r="D12" s="67" t="s">
        <v>73</v>
      </c>
      <c r="E12" s="64"/>
      <c r="F12" s="64"/>
      <c r="G12" s="64"/>
      <c r="H12" s="64"/>
      <c r="I12" s="67" t="s">
        <v>74</v>
      </c>
      <c r="J12" s="67" t="s">
        <v>75</v>
      </c>
      <c r="K12" s="68" t="s">
        <v>76</v>
      </c>
      <c r="L12" s="67" t="s">
        <v>75</v>
      </c>
      <c r="M12" s="64"/>
      <c r="N12" s="64"/>
      <c r="O12" s="63"/>
      <c r="P12" s="68" t="s">
        <v>76</v>
      </c>
      <c r="Q12" s="39"/>
    </row>
    <row r="13" spans="1:17" ht="27" customHeight="1" thickBot="1" x14ac:dyDescent="0.3">
      <c r="A13" s="69" t="s">
        <v>52</v>
      </c>
      <c r="B13" s="56"/>
      <c r="C13" s="72"/>
      <c r="D13" s="56"/>
      <c r="E13" s="63"/>
      <c r="F13" s="63"/>
      <c r="G13" s="63"/>
      <c r="H13" s="63"/>
      <c r="I13" s="56"/>
      <c r="J13" s="56"/>
      <c r="K13" s="56">
        <v>12664.146629999999</v>
      </c>
      <c r="L13" s="56"/>
      <c r="M13" s="63"/>
      <c r="O13" s="63"/>
      <c r="P13" s="56">
        <f>P14+P75</f>
        <v>11719.53349</v>
      </c>
      <c r="Q13" s="39"/>
    </row>
    <row r="14" spans="1:17" ht="80.25" customHeight="1" thickBot="1" x14ac:dyDescent="0.3">
      <c r="A14" s="69" t="s">
        <v>77</v>
      </c>
      <c r="B14" s="56">
        <v>914</v>
      </c>
      <c r="C14" s="72"/>
      <c r="D14" s="56"/>
      <c r="E14" s="63"/>
      <c r="F14" s="63"/>
      <c r="G14" s="63"/>
      <c r="H14" s="63"/>
      <c r="I14" s="56"/>
      <c r="J14" s="56"/>
      <c r="K14" s="73">
        <v>11567.44663</v>
      </c>
      <c r="L14" s="56"/>
      <c r="M14" s="63"/>
      <c r="O14" s="63"/>
      <c r="P14" s="73">
        <f>P15+P39+P45+P48+P54+P70</f>
        <v>10747.333489999999</v>
      </c>
      <c r="Q14" s="39"/>
    </row>
    <row r="15" spans="1:17" ht="15.75" thickBot="1" x14ac:dyDescent="0.3">
      <c r="A15" s="69" t="s">
        <v>78</v>
      </c>
      <c r="B15" s="75"/>
      <c r="C15" s="76" t="s">
        <v>79</v>
      </c>
      <c r="D15" s="56"/>
      <c r="E15" s="63"/>
      <c r="F15" s="63"/>
      <c r="G15" s="63"/>
      <c r="H15" s="63"/>
      <c r="I15" s="56"/>
      <c r="J15" s="56"/>
      <c r="K15" s="56">
        <v>6459.9</v>
      </c>
      <c r="L15" s="56"/>
      <c r="M15" s="63"/>
      <c r="O15" s="63"/>
      <c r="P15" s="80">
        <f>P16+P20+P26+P30+P34</f>
        <v>5474.6310000000003</v>
      </c>
      <c r="Q15" s="39"/>
    </row>
    <row r="16" spans="1:17" ht="42" customHeight="1" thickBot="1" x14ac:dyDescent="0.3">
      <c r="A16" s="82" t="s">
        <v>80</v>
      </c>
      <c r="B16" s="75"/>
      <c r="C16" s="83" t="s">
        <v>79</v>
      </c>
      <c r="D16" s="74" t="s">
        <v>81</v>
      </c>
      <c r="E16" s="63"/>
      <c r="F16" s="63"/>
      <c r="G16" s="63"/>
      <c r="H16" s="63"/>
      <c r="I16" s="56"/>
      <c r="J16" s="63"/>
      <c r="K16" s="63"/>
      <c r="L16" s="56"/>
      <c r="M16" s="63"/>
      <c r="O16" s="63"/>
      <c r="P16" s="231">
        <f>P17</f>
        <v>1428</v>
      </c>
      <c r="Q16" s="39"/>
    </row>
    <row r="17" spans="1:17" ht="72.75" customHeight="1" thickBot="1" x14ac:dyDescent="0.3">
      <c r="A17" s="81" t="s">
        <v>82</v>
      </c>
      <c r="B17" s="74"/>
      <c r="C17" s="83" t="s">
        <v>79</v>
      </c>
      <c r="D17" s="74" t="s">
        <v>81</v>
      </c>
      <c r="E17" s="63"/>
      <c r="F17" s="63"/>
      <c r="G17" s="63"/>
      <c r="H17" s="63"/>
      <c r="I17" s="74" t="s">
        <v>83</v>
      </c>
      <c r="J17" s="63"/>
      <c r="K17" s="63"/>
      <c r="L17" s="74"/>
      <c r="M17" s="63"/>
      <c r="O17" s="63"/>
      <c r="P17" s="232">
        <f>P18</f>
        <v>1428</v>
      </c>
      <c r="Q17" s="39"/>
    </row>
    <row r="18" spans="1:17" ht="79.5" customHeight="1" thickBot="1" x14ac:dyDescent="0.3">
      <c r="A18" s="81" t="s">
        <v>84</v>
      </c>
      <c r="B18" s="74"/>
      <c r="C18" s="187" t="s">
        <v>286</v>
      </c>
      <c r="D18" s="188" t="s">
        <v>287</v>
      </c>
      <c r="E18" s="63"/>
      <c r="F18" s="63"/>
      <c r="G18" s="63"/>
      <c r="H18" s="63"/>
      <c r="I18" s="74" t="s">
        <v>85</v>
      </c>
      <c r="J18" s="63"/>
      <c r="K18" s="63"/>
      <c r="L18" s="74"/>
      <c r="M18" s="63"/>
      <c r="O18" s="63"/>
      <c r="P18" s="232">
        <f>P19</f>
        <v>1428</v>
      </c>
      <c r="Q18" s="39"/>
    </row>
    <row r="19" spans="1:17" ht="108" customHeight="1" thickBot="1" x14ac:dyDescent="0.3">
      <c r="A19" s="81" t="s">
        <v>86</v>
      </c>
      <c r="B19" s="74"/>
      <c r="C19" s="187" t="s">
        <v>286</v>
      </c>
      <c r="D19" s="188" t="s">
        <v>287</v>
      </c>
      <c r="E19" s="63"/>
      <c r="F19" s="63"/>
      <c r="G19" s="63"/>
      <c r="H19" s="63"/>
      <c r="I19" s="74" t="s">
        <v>87</v>
      </c>
      <c r="J19" s="63"/>
      <c r="K19" s="63"/>
      <c r="L19" s="74">
        <v>100</v>
      </c>
      <c r="M19" s="63"/>
      <c r="O19" s="63"/>
      <c r="P19" s="232">
        <v>1428</v>
      </c>
      <c r="Q19" s="39"/>
    </row>
    <row r="20" spans="1:17" ht="84" customHeight="1" thickBot="1" x14ac:dyDescent="0.3">
      <c r="A20" s="85" t="s">
        <v>88</v>
      </c>
      <c r="B20" s="75"/>
      <c r="C20" s="76" t="s">
        <v>79</v>
      </c>
      <c r="D20" s="75" t="s">
        <v>89</v>
      </c>
      <c r="E20" s="63"/>
      <c r="F20" s="63"/>
      <c r="G20" s="63"/>
      <c r="H20" s="63"/>
      <c r="I20" s="108"/>
      <c r="J20" s="63"/>
      <c r="K20" s="63"/>
      <c r="L20" s="75"/>
      <c r="M20" s="63"/>
      <c r="O20" s="63"/>
      <c r="P20" s="233">
        <f>P21</f>
        <v>3463</v>
      </c>
      <c r="Q20" s="39"/>
    </row>
    <row r="21" spans="1:17" ht="68.25" customHeight="1" thickBot="1" x14ac:dyDescent="0.3">
      <c r="A21" s="69" t="s">
        <v>90</v>
      </c>
      <c r="B21" s="75"/>
      <c r="C21" s="83" t="s">
        <v>79</v>
      </c>
      <c r="D21" s="74" t="s">
        <v>89</v>
      </c>
      <c r="E21" s="63"/>
      <c r="F21" s="63"/>
      <c r="G21" s="63"/>
      <c r="H21" s="63"/>
      <c r="I21" s="74" t="s">
        <v>148</v>
      </c>
      <c r="J21" s="63"/>
      <c r="K21" s="63"/>
      <c r="L21" s="79"/>
      <c r="M21" s="63"/>
      <c r="O21" s="63"/>
      <c r="P21" s="234">
        <f>P22</f>
        <v>3463</v>
      </c>
      <c r="Q21" s="39"/>
    </row>
    <row r="22" spans="1:17" ht="79.5" customHeight="1" thickBot="1" x14ac:dyDescent="0.3">
      <c r="A22" s="81" t="s">
        <v>84</v>
      </c>
      <c r="B22" s="74"/>
      <c r="C22" s="187" t="s">
        <v>286</v>
      </c>
      <c r="D22" s="188" t="s">
        <v>289</v>
      </c>
      <c r="E22" s="74" t="s">
        <v>85</v>
      </c>
      <c r="F22" s="74"/>
      <c r="G22" s="74">
        <v>3726.4929999999999</v>
      </c>
      <c r="H22" s="63"/>
      <c r="I22" s="74" t="s">
        <v>85</v>
      </c>
      <c r="J22" s="63"/>
      <c r="K22" s="63"/>
      <c r="L22" s="98"/>
      <c r="M22" s="63"/>
      <c r="O22" s="63"/>
      <c r="P22" s="234">
        <f>P23+P24+P25</f>
        <v>3463</v>
      </c>
      <c r="Q22" s="63"/>
    </row>
    <row r="23" spans="1:17" ht="33" customHeight="1" thickBot="1" x14ac:dyDescent="0.3">
      <c r="A23" s="81" t="s">
        <v>91</v>
      </c>
      <c r="B23" s="74"/>
      <c r="C23" s="83" t="s">
        <v>79</v>
      </c>
      <c r="D23" s="74" t="s">
        <v>89</v>
      </c>
      <c r="E23" s="74" t="s">
        <v>145</v>
      </c>
      <c r="F23" s="74">
        <v>800</v>
      </c>
      <c r="G23" s="74">
        <v>3</v>
      </c>
      <c r="H23" s="63"/>
      <c r="I23" s="74" t="s">
        <v>145</v>
      </c>
      <c r="J23" s="63"/>
      <c r="K23" s="63"/>
      <c r="L23" s="97">
        <v>800</v>
      </c>
      <c r="M23" s="63"/>
      <c r="O23" s="63"/>
      <c r="P23" s="234">
        <v>3</v>
      </c>
      <c r="Q23" s="63"/>
    </row>
    <row r="24" spans="1:17" ht="106.5" customHeight="1" thickBot="1" x14ac:dyDescent="0.3">
      <c r="A24" s="81" t="s">
        <v>92</v>
      </c>
      <c r="B24" s="74"/>
      <c r="C24" s="83" t="s">
        <v>79</v>
      </c>
      <c r="D24" s="74" t="s">
        <v>89</v>
      </c>
      <c r="E24" s="74" t="s">
        <v>87</v>
      </c>
      <c r="F24" s="74">
        <v>100</v>
      </c>
      <c r="G24" s="74">
        <v>2430.8000000000002</v>
      </c>
      <c r="H24" s="63"/>
      <c r="I24" s="74" t="s">
        <v>87</v>
      </c>
      <c r="J24" s="63"/>
      <c r="K24" s="63"/>
      <c r="L24" s="74">
        <v>100</v>
      </c>
      <c r="M24" s="63"/>
      <c r="O24" s="63"/>
      <c r="P24" s="234">
        <v>2591</v>
      </c>
      <c r="Q24" s="63"/>
    </row>
    <row r="25" spans="1:17" ht="69" customHeight="1" thickBot="1" x14ac:dyDescent="0.3">
      <c r="A25" s="81" t="s">
        <v>93</v>
      </c>
      <c r="B25" s="74"/>
      <c r="C25" s="83" t="s">
        <v>79</v>
      </c>
      <c r="D25" s="74" t="s">
        <v>89</v>
      </c>
      <c r="E25" s="74" t="s">
        <v>87</v>
      </c>
      <c r="F25" s="74">
        <v>200</v>
      </c>
      <c r="G25" s="74">
        <v>1292.693</v>
      </c>
      <c r="H25" s="63"/>
      <c r="I25" s="74" t="s">
        <v>87</v>
      </c>
      <c r="J25" s="63"/>
      <c r="K25" s="63"/>
      <c r="L25" s="74">
        <v>200</v>
      </c>
      <c r="M25" s="63"/>
      <c r="O25" s="63"/>
      <c r="P25" s="234">
        <v>869</v>
      </c>
      <c r="Q25" s="63"/>
    </row>
    <row r="26" spans="1:17" ht="34.5" customHeight="1" thickBot="1" x14ac:dyDescent="0.3">
      <c r="A26" s="85" t="s">
        <v>94</v>
      </c>
      <c r="B26" s="74"/>
      <c r="C26" s="189" t="s">
        <v>286</v>
      </c>
      <c r="D26" s="190" t="s">
        <v>288</v>
      </c>
      <c r="E26" s="63"/>
      <c r="F26" s="63"/>
      <c r="G26" s="63"/>
      <c r="H26" s="63"/>
      <c r="I26" s="75"/>
      <c r="J26" s="63"/>
      <c r="K26" s="63"/>
      <c r="L26" s="75"/>
      <c r="M26" s="63"/>
      <c r="O26" s="63"/>
      <c r="P26" s="233">
        <v>0</v>
      </c>
      <c r="Q26" s="63"/>
    </row>
    <row r="27" spans="1:17" ht="68.25" customHeight="1" thickBot="1" x14ac:dyDescent="0.3">
      <c r="A27" s="81" t="s">
        <v>82</v>
      </c>
      <c r="B27" s="74"/>
      <c r="C27" s="187" t="s">
        <v>286</v>
      </c>
      <c r="D27" s="188" t="s">
        <v>288</v>
      </c>
      <c r="E27" s="63"/>
      <c r="F27" s="63"/>
      <c r="G27" s="63"/>
      <c r="H27" s="63"/>
      <c r="I27" s="109">
        <v>100000000</v>
      </c>
      <c r="J27" s="63"/>
      <c r="K27" s="63"/>
      <c r="L27" s="74"/>
      <c r="M27" s="63"/>
      <c r="O27" s="63"/>
      <c r="P27" s="234">
        <v>0</v>
      </c>
      <c r="Q27" s="63"/>
    </row>
    <row r="28" spans="1:17" ht="44.25" customHeight="1" thickBot="1" x14ac:dyDescent="0.3">
      <c r="A28" s="81" t="s">
        <v>95</v>
      </c>
      <c r="B28" s="74"/>
      <c r="C28" s="187" t="s">
        <v>286</v>
      </c>
      <c r="D28" s="188" t="s">
        <v>288</v>
      </c>
      <c r="E28" s="63"/>
      <c r="F28" s="63"/>
      <c r="G28" s="63"/>
      <c r="H28" s="63"/>
      <c r="I28" s="74">
        <v>100100000</v>
      </c>
      <c r="J28" s="63"/>
      <c r="K28" s="63"/>
      <c r="L28" s="74"/>
      <c r="M28" s="63"/>
      <c r="O28" s="63"/>
      <c r="P28" s="234">
        <v>0</v>
      </c>
      <c r="Q28" s="63"/>
    </row>
    <row r="29" spans="1:17" ht="42.75" customHeight="1" thickBot="1" x14ac:dyDescent="0.3">
      <c r="A29" s="81" t="s">
        <v>96</v>
      </c>
      <c r="B29" s="74"/>
      <c r="C29" s="187" t="s">
        <v>286</v>
      </c>
      <c r="D29" s="188" t="s">
        <v>288</v>
      </c>
      <c r="E29" s="63"/>
      <c r="F29" s="63"/>
      <c r="G29" s="63"/>
      <c r="H29" s="63"/>
      <c r="I29" s="109">
        <v>100190110</v>
      </c>
      <c r="J29" s="63"/>
      <c r="K29" s="63"/>
      <c r="L29" s="74">
        <v>800</v>
      </c>
      <c r="M29" s="63"/>
      <c r="O29" s="63"/>
      <c r="P29" s="235">
        <v>0</v>
      </c>
      <c r="Q29" s="63"/>
    </row>
    <row r="30" spans="1:17" ht="15" customHeight="1" thickBot="1" x14ac:dyDescent="0.3">
      <c r="A30" s="85" t="s">
        <v>97</v>
      </c>
      <c r="B30" s="75"/>
      <c r="C30" s="76" t="s">
        <v>79</v>
      </c>
      <c r="D30" s="75">
        <v>11</v>
      </c>
      <c r="E30" s="63"/>
      <c r="F30" s="63"/>
      <c r="G30" s="63"/>
      <c r="H30" s="63"/>
      <c r="I30" s="74"/>
      <c r="J30" s="63"/>
      <c r="K30" s="63"/>
      <c r="L30" s="74"/>
      <c r="M30" s="63"/>
      <c r="O30" s="63"/>
      <c r="P30" s="233">
        <f>P31</f>
        <v>5</v>
      </c>
      <c r="Q30" s="63"/>
    </row>
    <row r="31" spans="1:17" ht="67.5" customHeight="1" thickBot="1" x14ac:dyDescent="0.3">
      <c r="A31" s="81" t="s">
        <v>82</v>
      </c>
      <c r="B31" s="74"/>
      <c r="C31" s="187" t="s">
        <v>286</v>
      </c>
      <c r="D31" s="74">
        <v>11</v>
      </c>
      <c r="E31" s="63"/>
      <c r="F31" s="63"/>
      <c r="G31" s="63"/>
      <c r="H31" s="63"/>
      <c r="I31" s="74" t="s">
        <v>149</v>
      </c>
      <c r="J31" s="63"/>
      <c r="K31" s="63"/>
      <c r="L31" s="74"/>
      <c r="M31" s="63"/>
      <c r="O31" s="63"/>
      <c r="P31" s="234">
        <f>P32</f>
        <v>5</v>
      </c>
      <c r="Q31" s="63"/>
    </row>
    <row r="32" spans="1:17" ht="51.75" customHeight="1" thickBot="1" x14ac:dyDescent="0.3">
      <c r="A32" s="81" t="s">
        <v>98</v>
      </c>
      <c r="B32" s="74"/>
      <c r="C32" s="83" t="s">
        <v>79</v>
      </c>
      <c r="D32" s="74">
        <v>11</v>
      </c>
      <c r="E32" s="63"/>
      <c r="F32" s="63"/>
      <c r="G32" s="63"/>
      <c r="H32" s="63"/>
      <c r="I32" s="74" t="s">
        <v>150</v>
      </c>
      <c r="J32" s="63"/>
      <c r="K32" s="63"/>
      <c r="L32" s="74"/>
      <c r="M32" s="63"/>
      <c r="O32" s="63"/>
      <c r="P32" s="234">
        <f>P33</f>
        <v>5</v>
      </c>
      <c r="Q32" s="63"/>
    </row>
    <row r="33" spans="1:17" ht="71.25" customHeight="1" thickBot="1" x14ac:dyDescent="0.3">
      <c r="A33" s="81" t="s">
        <v>99</v>
      </c>
      <c r="B33" s="74"/>
      <c r="C33" s="83" t="s">
        <v>79</v>
      </c>
      <c r="D33" s="74">
        <v>11</v>
      </c>
      <c r="E33" s="63"/>
      <c r="F33" s="63"/>
      <c r="G33" s="63"/>
      <c r="H33" s="63"/>
      <c r="I33" s="74" t="s">
        <v>151</v>
      </c>
      <c r="J33" s="63"/>
      <c r="K33" s="63"/>
      <c r="L33" s="74">
        <v>800</v>
      </c>
      <c r="M33" s="63"/>
      <c r="O33" s="63"/>
      <c r="P33" s="234">
        <v>5</v>
      </c>
      <c r="Q33" s="63"/>
    </row>
    <row r="34" spans="1:17" ht="15" customHeight="1" thickBot="1" x14ac:dyDescent="0.3">
      <c r="A34" s="69" t="s">
        <v>100</v>
      </c>
      <c r="B34" s="75"/>
      <c r="C34" s="76" t="s">
        <v>79</v>
      </c>
      <c r="D34" s="75">
        <v>13</v>
      </c>
      <c r="E34" s="63"/>
      <c r="F34" s="63"/>
      <c r="G34" s="63"/>
      <c r="H34" s="63"/>
      <c r="I34" s="74"/>
      <c r="J34" s="63"/>
      <c r="K34" s="63"/>
      <c r="L34" s="74"/>
      <c r="M34" s="63"/>
      <c r="O34" s="63"/>
      <c r="P34" s="75">
        <f>P35</f>
        <v>578.63099999999997</v>
      </c>
      <c r="Q34" s="63"/>
    </row>
    <row r="35" spans="1:17" ht="73.5" customHeight="1" thickBot="1" x14ac:dyDescent="0.3">
      <c r="A35" s="81" t="s">
        <v>82</v>
      </c>
      <c r="B35" s="74"/>
      <c r="C35" s="187" t="s">
        <v>286</v>
      </c>
      <c r="D35" s="74">
        <v>13</v>
      </c>
      <c r="E35" s="63"/>
      <c r="F35" s="63"/>
      <c r="G35" s="63"/>
      <c r="H35" s="63"/>
      <c r="I35" s="74" t="s">
        <v>149</v>
      </c>
      <c r="J35" s="63"/>
      <c r="K35" s="63"/>
      <c r="L35" s="74"/>
      <c r="M35" s="63"/>
      <c r="O35" s="63"/>
      <c r="P35" s="74">
        <f>P36</f>
        <v>578.63099999999997</v>
      </c>
      <c r="Q35" s="63"/>
    </row>
    <row r="36" spans="1:17" ht="47.25" customHeight="1" thickBot="1" x14ac:dyDescent="0.3">
      <c r="A36" s="93" t="s">
        <v>101</v>
      </c>
      <c r="B36" s="91"/>
      <c r="C36" s="92" t="s">
        <v>79</v>
      </c>
      <c r="D36" s="91">
        <v>13</v>
      </c>
      <c r="E36" s="63"/>
      <c r="F36" s="63"/>
      <c r="G36" s="63"/>
      <c r="H36" s="63"/>
      <c r="I36" s="74" t="s">
        <v>85</v>
      </c>
      <c r="J36" s="63"/>
      <c r="K36" s="63"/>
      <c r="L36" s="74"/>
      <c r="M36" s="63"/>
      <c r="O36" s="63"/>
      <c r="P36" s="91">
        <f>P37+P38</f>
        <v>578.63099999999997</v>
      </c>
      <c r="Q36" s="63"/>
    </row>
    <row r="37" spans="1:17" ht="57.75" customHeight="1" thickBot="1" x14ac:dyDescent="0.3">
      <c r="A37" s="81" t="s">
        <v>102</v>
      </c>
      <c r="B37" s="74"/>
      <c r="C37" s="83" t="s">
        <v>79</v>
      </c>
      <c r="D37" s="74">
        <v>13</v>
      </c>
      <c r="E37" s="63"/>
      <c r="F37" s="63"/>
      <c r="G37" s="63"/>
      <c r="H37" s="63"/>
      <c r="I37" s="74" t="s">
        <v>87</v>
      </c>
      <c r="J37" s="63"/>
      <c r="K37" s="63"/>
      <c r="L37" s="74">
        <v>500</v>
      </c>
      <c r="M37" s="39"/>
      <c r="O37" s="63"/>
      <c r="P37" s="74">
        <v>578.63099999999997</v>
      </c>
      <c r="Q37" s="63"/>
    </row>
    <row r="38" spans="1:17" ht="57" customHeight="1" thickBot="1" x14ac:dyDescent="0.3">
      <c r="A38" s="81" t="s">
        <v>102</v>
      </c>
      <c r="B38" s="74"/>
      <c r="C38" s="83" t="s">
        <v>79</v>
      </c>
      <c r="D38" s="74">
        <v>13</v>
      </c>
      <c r="E38" s="63"/>
      <c r="F38" s="63"/>
      <c r="G38" s="63"/>
      <c r="H38" s="63"/>
      <c r="I38" s="74" t="s">
        <v>87</v>
      </c>
      <c r="J38" s="63"/>
      <c r="K38" s="63"/>
      <c r="L38" s="74">
        <v>200</v>
      </c>
      <c r="M38" s="200"/>
      <c r="N38" s="200"/>
      <c r="O38" s="200"/>
      <c r="P38" s="74"/>
      <c r="Q38" s="63"/>
    </row>
    <row r="39" spans="1:17" ht="15.75" thickBot="1" x14ac:dyDescent="0.3">
      <c r="A39" s="86" t="s">
        <v>103</v>
      </c>
      <c r="B39" s="75"/>
      <c r="C39" s="76" t="s">
        <v>81</v>
      </c>
      <c r="D39" s="74"/>
      <c r="E39" s="63"/>
      <c r="F39" s="63"/>
      <c r="G39" s="63"/>
      <c r="H39" s="63"/>
      <c r="I39" s="74"/>
      <c r="J39" s="63"/>
      <c r="K39" s="63"/>
      <c r="L39" s="74"/>
      <c r="M39" s="39"/>
      <c r="O39" s="63"/>
      <c r="P39" s="233">
        <f>P40</f>
        <v>163</v>
      </c>
      <c r="Q39" s="39"/>
    </row>
    <row r="40" spans="1:17" ht="21" customHeight="1" thickBot="1" x14ac:dyDescent="0.3">
      <c r="A40" s="87" t="s">
        <v>104</v>
      </c>
      <c r="B40" s="75"/>
      <c r="C40" s="76" t="s">
        <v>81</v>
      </c>
      <c r="D40" s="75" t="s">
        <v>105</v>
      </c>
      <c r="E40" s="63"/>
      <c r="F40" s="63"/>
      <c r="G40" s="63"/>
      <c r="H40" s="63"/>
      <c r="I40" s="75"/>
      <c r="J40" s="63"/>
      <c r="K40" s="63"/>
      <c r="L40" s="75"/>
      <c r="M40" s="39"/>
      <c r="O40" s="63"/>
      <c r="P40" s="233">
        <f>P41</f>
        <v>163</v>
      </c>
      <c r="Q40" s="39"/>
    </row>
    <row r="41" spans="1:17" ht="76.5" customHeight="1" thickBot="1" x14ac:dyDescent="0.3">
      <c r="A41" s="81" t="s">
        <v>82</v>
      </c>
      <c r="B41" s="74"/>
      <c r="C41" s="83" t="s">
        <v>81</v>
      </c>
      <c r="D41" s="74" t="s">
        <v>105</v>
      </c>
      <c r="E41" s="63"/>
      <c r="F41" s="63"/>
      <c r="G41" s="63"/>
      <c r="H41" s="63"/>
      <c r="I41" s="74" t="s">
        <v>152</v>
      </c>
      <c r="J41" s="63"/>
      <c r="K41" s="63"/>
      <c r="L41" s="74"/>
      <c r="M41" s="39"/>
      <c r="O41" s="63"/>
      <c r="P41" s="234">
        <f>P42</f>
        <v>163</v>
      </c>
      <c r="Q41" s="39"/>
    </row>
    <row r="42" spans="1:17" ht="44.25" customHeight="1" thickBot="1" x14ac:dyDescent="0.3">
      <c r="A42" s="81" t="s">
        <v>106</v>
      </c>
      <c r="B42" s="74"/>
      <c r="C42" s="83" t="s">
        <v>81</v>
      </c>
      <c r="D42" s="74" t="s">
        <v>105</v>
      </c>
      <c r="E42" s="63"/>
      <c r="F42" s="63"/>
      <c r="G42" s="63"/>
      <c r="H42" s="63"/>
      <c r="I42" s="74" t="s">
        <v>153</v>
      </c>
      <c r="J42" s="63"/>
      <c r="K42" s="63"/>
      <c r="L42" s="74"/>
      <c r="M42" s="39"/>
      <c r="O42" s="63"/>
      <c r="P42" s="234">
        <f>P43+P44</f>
        <v>163</v>
      </c>
      <c r="Q42" s="39"/>
    </row>
    <row r="43" spans="1:17" ht="90.75" customHeight="1" thickBot="1" x14ac:dyDescent="0.3">
      <c r="A43" s="81" t="s">
        <v>107</v>
      </c>
      <c r="B43" s="74"/>
      <c r="C43" s="78" t="s">
        <v>81</v>
      </c>
      <c r="D43" s="79" t="s">
        <v>105</v>
      </c>
      <c r="E43" s="63"/>
      <c r="F43" s="63"/>
      <c r="G43" s="63"/>
      <c r="H43" s="63"/>
      <c r="I43" s="74" t="s">
        <v>154</v>
      </c>
      <c r="J43" s="63"/>
      <c r="K43" s="39"/>
      <c r="L43" s="74">
        <v>100</v>
      </c>
      <c r="M43" s="39"/>
      <c r="O43" s="63"/>
      <c r="P43" s="236">
        <v>144</v>
      </c>
      <c r="Q43" s="39"/>
    </row>
    <row r="44" spans="1:17" ht="53.25" customHeight="1" thickBot="1" x14ac:dyDescent="0.3">
      <c r="A44" s="81" t="s">
        <v>108</v>
      </c>
      <c r="B44" s="84"/>
      <c r="C44" s="96" t="s">
        <v>81</v>
      </c>
      <c r="D44" s="97" t="s">
        <v>105</v>
      </c>
      <c r="E44" s="63"/>
      <c r="F44" s="63"/>
      <c r="G44" s="63"/>
      <c r="H44" s="63"/>
      <c r="I44" s="74" t="s">
        <v>154</v>
      </c>
      <c r="J44" s="63"/>
      <c r="K44" s="39"/>
      <c r="L44" s="74">
        <v>200</v>
      </c>
      <c r="M44" s="39"/>
      <c r="O44" s="63"/>
      <c r="P44" s="234">
        <v>19</v>
      </c>
      <c r="Q44" s="39"/>
    </row>
    <row r="45" spans="1:17" ht="36" customHeight="1" thickBot="1" x14ac:dyDescent="0.3">
      <c r="A45" s="85" t="s">
        <v>109</v>
      </c>
      <c r="B45" s="74"/>
      <c r="C45" s="189" t="s">
        <v>290</v>
      </c>
      <c r="D45" s="75"/>
      <c r="E45" s="75"/>
      <c r="F45" s="75"/>
      <c r="G45" s="75">
        <v>5</v>
      </c>
      <c r="I45" s="75"/>
      <c r="L45" s="75"/>
      <c r="O45" s="63"/>
      <c r="P45" s="233">
        <f>P46</f>
        <v>5</v>
      </c>
      <c r="Q45" s="39"/>
    </row>
    <row r="46" spans="1:17" ht="15.75" thickBot="1" x14ac:dyDescent="0.3">
      <c r="A46" s="81" t="s">
        <v>110</v>
      </c>
      <c r="B46" s="74"/>
      <c r="C46" s="191" t="s">
        <v>290</v>
      </c>
      <c r="D46" s="79">
        <v>14</v>
      </c>
      <c r="E46" s="74" t="s">
        <v>146</v>
      </c>
      <c r="F46" s="74"/>
      <c r="G46" s="74">
        <v>5</v>
      </c>
      <c r="I46" s="74" t="s">
        <v>146</v>
      </c>
      <c r="L46" s="74"/>
      <c r="O46" s="63"/>
      <c r="P46" s="234">
        <f>P47</f>
        <v>5</v>
      </c>
      <c r="Q46" s="39"/>
    </row>
    <row r="47" spans="1:17" ht="104.25" customHeight="1" thickBot="1" x14ac:dyDescent="0.3">
      <c r="A47" s="81" t="s">
        <v>111</v>
      </c>
      <c r="B47" s="129"/>
      <c r="C47" s="192" t="s">
        <v>290</v>
      </c>
      <c r="D47" s="97">
        <v>14</v>
      </c>
      <c r="E47" s="74" t="s">
        <v>147</v>
      </c>
      <c r="F47" s="74">
        <v>200</v>
      </c>
      <c r="G47" s="74">
        <v>5</v>
      </c>
      <c r="I47" s="74" t="s">
        <v>147</v>
      </c>
      <c r="L47" s="74">
        <v>200</v>
      </c>
      <c r="O47" s="63"/>
      <c r="P47" s="234">
        <v>5</v>
      </c>
      <c r="Q47" s="39"/>
    </row>
    <row r="48" spans="1:17" ht="15.75" thickBot="1" x14ac:dyDescent="0.3">
      <c r="A48" s="99" t="s">
        <v>112</v>
      </c>
      <c r="B48" s="98"/>
      <c r="C48" s="72" t="s">
        <v>89</v>
      </c>
      <c r="D48" s="74"/>
      <c r="E48" s="63"/>
      <c r="F48" s="63"/>
      <c r="I48" s="74"/>
      <c r="L48" s="74"/>
      <c r="O48" s="63"/>
      <c r="P48" s="75">
        <f>P49</f>
        <v>4041.6</v>
      </c>
      <c r="Q48" s="39"/>
    </row>
    <row r="49" spans="1:17" ht="15.75" thickBot="1" x14ac:dyDescent="0.3">
      <c r="A49" s="99" t="s">
        <v>113</v>
      </c>
      <c r="B49" s="98"/>
      <c r="C49" s="72" t="s">
        <v>89</v>
      </c>
      <c r="D49" s="75" t="s">
        <v>114</v>
      </c>
      <c r="E49" s="63"/>
      <c r="F49" s="63"/>
      <c r="I49" s="75"/>
      <c r="L49" s="75"/>
      <c r="O49" s="63"/>
      <c r="P49" s="77">
        <f>P50</f>
        <v>4041.6</v>
      </c>
      <c r="Q49" s="39"/>
    </row>
    <row r="50" spans="1:17" ht="52.5" customHeight="1" thickBot="1" x14ac:dyDescent="0.3">
      <c r="A50" s="100" t="s">
        <v>115</v>
      </c>
      <c r="B50" s="98"/>
      <c r="C50" s="71" t="s">
        <v>89</v>
      </c>
      <c r="D50" s="70" t="s">
        <v>114</v>
      </c>
      <c r="E50" s="63"/>
      <c r="F50" s="63"/>
      <c r="I50" s="70" t="s">
        <v>155</v>
      </c>
      <c r="L50" s="70"/>
      <c r="O50" s="63"/>
      <c r="P50" s="104">
        <f>P51</f>
        <v>4041.6</v>
      </c>
      <c r="Q50" s="63"/>
    </row>
    <row r="51" spans="1:17" ht="56.25" customHeight="1" thickBot="1" x14ac:dyDescent="0.3">
      <c r="A51" s="100" t="s">
        <v>116</v>
      </c>
      <c r="B51" s="98"/>
      <c r="C51" s="193" t="s">
        <v>289</v>
      </c>
      <c r="D51" s="194" t="s">
        <v>291</v>
      </c>
      <c r="E51" s="63"/>
      <c r="F51" s="63"/>
      <c r="I51" s="70" t="s">
        <v>156</v>
      </c>
      <c r="L51" s="70"/>
      <c r="O51" s="63"/>
      <c r="P51" s="104">
        <f>P52+P53</f>
        <v>4041.6</v>
      </c>
      <c r="Q51" s="63"/>
    </row>
    <row r="52" spans="1:17" ht="69" customHeight="1" thickBot="1" x14ac:dyDescent="0.3">
      <c r="A52" s="100" t="s">
        <v>117</v>
      </c>
      <c r="B52" s="98"/>
      <c r="C52" s="71" t="s">
        <v>89</v>
      </c>
      <c r="D52" s="70" t="s">
        <v>114</v>
      </c>
      <c r="E52" s="63"/>
      <c r="F52" s="63"/>
      <c r="I52" s="70" t="s">
        <v>157</v>
      </c>
      <c r="L52" s="70">
        <v>200</v>
      </c>
      <c r="O52" s="63"/>
      <c r="P52" s="104">
        <v>2041.6</v>
      </c>
      <c r="Q52" s="63"/>
    </row>
    <row r="53" spans="1:17" ht="72" customHeight="1" thickBot="1" x14ac:dyDescent="0.3">
      <c r="A53" s="94" t="s">
        <v>117</v>
      </c>
      <c r="B53" s="95"/>
      <c r="C53" s="195" t="s">
        <v>289</v>
      </c>
      <c r="D53" s="196" t="s">
        <v>114</v>
      </c>
      <c r="I53" s="70" t="s">
        <v>315</v>
      </c>
      <c r="L53" s="70"/>
      <c r="O53" s="63"/>
      <c r="P53" s="238">
        <v>2000</v>
      </c>
      <c r="Q53" s="63"/>
    </row>
    <row r="54" spans="1:17" ht="27" customHeight="1" thickBot="1" x14ac:dyDescent="0.3">
      <c r="A54" s="69" t="s">
        <v>118</v>
      </c>
      <c r="B54" s="90"/>
      <c r="C54" s="197" t="s">
        <v>292</v>
      </c>
      <c r="D54" s="194"/>
      <c r="I54" s="70"/>
      <c r="L54" s="70"/>
      <c r="O54" s="63"/>
      <c r="P54" s="56">
        <f>P55+P59</f>
        <v>423.10248999999999</v>
      </c>
      <c r="Q54" s="63"/>
    </row>
    <row r="55" spans="1:17" ht="15.75" thickBot="1" x14ac:dyDescent="0.3">
      <c r="A55" s="69" t="s">
        <v>119</v>
      </c>
      <c r="B55" s="90"/>
      <c r="C55" s="197" t="s">
        <v>292</v>
      </c>
      <c r="D55" s="198" t="s">
        <v>287</v>
      </c>
      <c r="I55" s="70"/>
      <c r="L55" s="70"/>
      <c r="O55" s="63"/>
      <c r="P55" s="237">
        <f>P56</f>
        <v>10</v>
      </c>
      <c r="Q55" s="63"/>
    </row>
    <row r="56" spans="1:17" ht="52.5" customHeight="1" thickBot="1" x14ac:dyDescent="0.3">
      <c r="A56" s="82" t="s">
        <v>115</v>
      </c>
      <c r="B56" s="88"/>
      <c r="C56" s="199" t="s">
        <v>292</v>
      </c>
      <c r="D56" s="194" t="s">
        <v>287</v>
      </c>
      <c r="I56" s="70" t="s">
        <v>155</v>
      </c>
      <c r="L56" s="70"/>
      <c r="O56" s="63"/>
      <c r="P56" s="238">
        <f>P58</f>
        <v>10</v>
      </c>
      <c r="Q56" s="39"/>
    </row>
    <row r="57" spans="1:17" ht="27" thickBot="1" x14ac:dyDescent="0.3">
      <c r="A57" s="82" t="s">
        <v>120</v>
      </c>
      <c r="B57" s="88"/>
      <c r="C57" s="199" t="s">
        <v>292</v>
      </c>
      <c r="D57" s="194" t="s">
        <v>287</v>
      </c>
      <c r="I57" s="70" t="s">
        <v>158</v>
      </c>
      <c r="L57" s="70"/>
      <c r="O57" s="63"/>
      <c r="P57" s="238">
        <v>10</v>
      </c>
      <c r="Q57" s="39"/>
    </row>
    <row r="58" spans="1:17" ht="59.25" customHeight="1" thickBot="1" x14ac:dyDescent="0.3">
      <c r="A58" s="82" t="s">
        <v>121</v>
      </c>
      <c r="B58" s="88"/>
      <c r="C58" s="199" t="s">
        <v>292</v>
      </c>
      <c r="D58" s="194" t="s">
        <v>287</v>
      </c>
      <c r="I58" s="70" t="s">
        <v>159</v>
      </c>
      <c r="L58" s="70">
        <v>200</v>
      </c>
      <c r="O58" s="63"/>
      <c r="P58" s="238">
        <v>10</v>
      </c>
    </row>
    <row r="59" spans="1:17" ht="15.75" thickBot="1" x14ac:dyDescent="0.3">
      <c r="A59" s="69" t="s">
        <v>122</v>
      </c>
      <c r="B59" s="90"/>
      <c r="C59" s="199" t="s">
        <v>292</v>
      </c>
      <c r="D59" s="194" t="s">
        <v>290</v>
      </c>
      <c r="I59" s="70"/>
      <c r="L59" s="70"/>
      <c r="O59" s="63"/>
      <c r="P59" s="80">
        <f>P60</f>
        <v>413.10248999999999</v>
      </c>
    </row>
    <row r="60" spans="1:17" ht="52.5" customHeight="1" thickBot="1" x14ac:dyDescent="0.3">
      <c r="A60" s="82" t="s">
        <v>115</v>
      </c>
      <c r="B60" s="90"/>
      <c r="C60" s="199" t="s">
        <v>292</v>
      </c>
      <c r="D60" s="194" t="s">
        <v>290</v>
      </c>
      <c r="I60" s="70" t="s">
        <v>155</v>
      </c>
      <c r="L60" s="70"/>
      <c r="O60" s="63"/>
      <c r="P60" s="201">
        <f>P61+P64+P66+P68</f>
        <v>413.10248999999999</v>
      </c>
    </row>
    <row r="61" spans="1:17" ht="27" customHeight="1" thickBot="1" x14ac:dyDescent="0.3">
      <c r="A61" s="82" t="s">
        <v>123</v>
      </c>
      <c r="B61" s="88"/>
      <c r="C61" s="199" t="s">
        <v>292</v>
      </c>
      <c r="D61" s="194" t="s">
        <v>290</v>
      </c>
      <c r="I61" s="70" t="s">
        <v>160</v>
      </c>
      <c r="L61" s="70"/>
      <c r="O61" s="63"/>
      <c r="P61" s="102">
        <f>P62+P63</f>
        <v>171.10248999999999</v>
      </c>
    </row>
    <row r="62" spans="1:17" ht="60.75" customHeight="1" thickBot="1" x14ac:dyDescent="0.3">
      <c r="A62" s="82" t="s">
        <v>124</v>
      </c>
      <c r="B62" s="88"/>
      <c r="C62" s="199" t="s">
        <v>292</v>
      </c>
      <c r="D62" s="194" t="s">
        <v>105</v>
      </c>
      <c r="I62" s="70" t="s">
        <v>161</v>
      </c>
      <c r="L62" s="70">
        <v>200</v>
      </c>
      <c r="O62" s="63"/>
      <c r="P62" s="101">
        <v>107.169</v>
      </c>
    </row>
    <row r="63" spans="1:17" ht="57" customHeight="1" thickBot="1" x14ac:dyDescent="0.3">
      <c r="A63" s="82" t="s">
        <v>125</v>
      </c>
      <c r="B63" s="88"/>
      <c r="C63" s="199" t="s">
        <v>292</v>
      </c>
      <c r="D63" s="194" t="s">
        <v>105</v>
      </c>
      <c r="I63" s="70" t="s">
        <v>162</v>
      </c>
      <c r="L63" s="70">
        <v>200</v>
      </c>
      <c r="O63" s="63"/>
      <c r="P63" s="104">
        <v>63.933489999999999</v>
      </c>
    </row>
    <row r="64" spans="1:17" ht="27" thickBot="1" x14ac:dyDescent="0.3">
      <c r="A64" s="82" t="s">
        <v>126</v>
      </c>
      <c r="B64" s="88"/>
      <c r="C64" s="199" t="s">
        <v>292</v>
      </c>
      <c r="D64" s="194" t="s">
        <v>290</v>
      </c>
      <c r="I64" s="70" t="s">
        <v>163</v>
      </c>
      <c r="L64" s="70"/>
      <c r="O64" s="63"/>
      <c r="P64" s="232">
        <f>P65</f>
        <v>20</v>
      </c>
    </row>
    <row r="65" spans="1:16" ht="65.25" customHeight="1" thickBot="1" x14ac:dyDescent="0.3">
      <c r="A65" s="82" t="s">
        <v>127</v>
      </c>
      <c r="B65" s="88"/>
      <c r="C65" s="199" t="s">
        <v>292</v>
      </c>
      <c r="D65" s="194" t="s">
        <v>105</v>
      </c>
      <c r="I65" s="70" t="s">
        <v>164</v>
      </c>
      <c r="L65" s="70">
        <v>200</v>
      </c>
      <c r="P65" s="232">
        <v>20</v>
      </c>
    </row>
    <row r="66" spans="1:16" ht="52.5" customHeight="1" thickBot="1" x14ac:dyDescent="0.3">
      <c r="A66" s="82" t="s">
        <v>128</v>
      </c>
      <c r="B66" s="88"/>
      <c r="C66" s="199" t="s">
        <v>292</v>
      </c>
      <c r="D66" s="194" t="s">
        <v>105</v>
      </c>
      <c r="I66" s="70" t="s">
        <v>165</v>
      </c>
      <c r="L66" s="70"/>
      <c r="P66" s="238">
        <f>P67</f>
        <v>222</v>
      </c>
    </row>
    <row r="67" spans="1:16" ht="65.25" customHeight="1" thickBot="1" x14ac:dyDescent="0.3">
      <c r="A67" s="82" t="s">
        <v>129</v>
      </c>
      <c r="B67" s="88"/>
      <c r="C67" s="199" t="s">
        <v>292</v>
      </c>
      <c r="D67" s="194" t="s">
        <v>105</v>
      </c>
      <c r="I67" s="70" t="s">
        <v>166</v>
      </c>
      <c r="L67" s="70">
        <v>200</v>
      </c>
      <c r="P67" s="238">
        <v>222</v>
      </c>
    </row>
    <row r="68" spans="1:16" ht="29.25" customHeight="1" thickBot="1" x14ac:dyDescent="0.3">
      <c r="A68" s="82" t="s">
        <v>130</v>
      </c>
      <c r="B68" s="88"/>
      <c r="C68" s="199" t="s">
        <v>292</v>
      </c>
      <c r="D68" s="194" t="s">
        <v>105</v>
      </c>
      <c r="I68" s="70" t="s">
        <v>167</v>
      </c>
      <c r="L68" s="70"/>
      <c r="P68" s="238">
        <f>P69</f>
        <v>0</v>
      </c>
    </row>
    <row r="69" spans="1:16" ht="52.5" thickBot="1" x14ac:dyDescent="0.3">
      <c r="A69" s="82" t="s">
        <v>131</v>
      </c>
      <c r="B69" s="88"/>
      <c r="C69" s="199" t="s">
        <v>292</v>
      </c>
      <c r="D69" s="194" t="s">
        <v>105</v>
      </c>
      <c r="I69" s="70" t="s">
        <v>167</v>
      </c>
      <c r="L69" s="70">
        <v>200</v>
      </c>
      <c r="P69" s="238">
        <v>0</v>
      </c>
    </row>
    <row r="70" spans="1:16" ht="15.75" thickBot="1" x14ac:dyDescent="0.3">
      <c r="A70" s="69" t="s">
        <v>132</v>
      </c>
      <c r="B70" s="56"/>
      <c r="C70" s="72">
        <v>10</v>
      </c>
      <c r="D70" s="70"/>
      <c r="I70" s="70"/>
      <c r="L70" s="70"/>
      <c r="P70" s="237">
        <f>P71</f>
        <v>640</v>
      </c>
    </row>
    <row r="71" spans="1:16" ht="15.75" thickBot="1" x14ac:dyDescent="0.3">
      <c r="A71" s="69" t="s">
        <v>133</v>
      </c>
      <c r="B71" s="56"/>
      <c r="C71" s="72">
        <v>10</v>
      </c>
      <c r="D71" s="56" t="s">
        <v>79</v>
      </c>
      <c r="I71" s="56"/>
      <c r="L71" s="56"/>
      <c r="P71" s="238">
        <f>P72</f>
        <v>640</v>
      </c>
    </row>
    <row r="72" spans="1:16" ht="65.25" customHeight="1" thickBot="1" x14ac:dyDescent="0.3">
      <c r="A72" s="82" t="s">
        <v>134</v>
      </c>
      <c r="B72" s="70"/>
      <c r="C72" s="71">
        <v>10</v>
      </c>
      <c r="D72" s="70" t="s">
        <v>79</v>
      </c>
      <c r="I72" s="70" t="s">
        <v>146</v>
      </c>
      <c r="L72" s="70"/>
      <c r="P72" s="237">
        <f>P73</f>
        <v>640</v>
      </c>
    </row>
    <row r="73" spans="1:16" ht="52.5" thickBot="1" x14ac:dyDescent="0.3">
      <c r="A73" s="82" t="s">
        <v>135</v>
      </c>
      <c r="B73" s="70"/>
      <c r="C73" s="71">
        <v>10</v>
      </c>
      <c r="D73" s="70" t="s">
        <v>79</v>
      </c>
      <c r="I73" s="70" t="s">
        <v>168</v>
      </c>
      <c r="L73" s="70"/>
      <c r="P73" s="238">
        <f>P74</f>
        <v>640</v>
      </c>
    </row>
    <row r="74" spans="1:16" ht="52.5" customHeight="1" thickBot="1" x14ac:dyDescent="0.3">
      <c r="A74" s="82" t="s">
        <v>136</v>
      </c>
      <c r="B74" s="70"/>
      <c r="C74" s="71">
        <v>10</v>
      </c>
      <c r="D74" s="70" t="s">
        <v>79</v>
      </c>
      <c r="I74" s="70" t="s">
        <v>169</v>
      </c>
      <c r="L74" s="70">
        <v>300</v>
      </c>
      <c r="P74" s="238">
        <v>640</v>
      </c>
    </row>
    <row r="75" spans="1:16" ht="65.25" customHeight="1" thickBot="1" x14ac:dyDescent="0.3">
      <c r="A75" s="69" t="s">
        <v>137</v>
      </c>
      <c r="B75" s="56">
        <v>914</v>
      </c>
      <c r="C75" s="89"/>
      <c r="D75" s="70"/>
      <c r="I75" s="70"/>
      <c r="L75" s="70"/>
      <c r="P75" s="56">
        <f>P76</f>
        <v>972.2</v>
      </c>
    </row>
    <row r="76" spans="1:16" ht="15.75" thickBot="1" x14ac:dyDescent="0.3">
      <c r="A76" s="69" t="s">
        <v>138</v>
      </c>
      <c r="B76" s="56"/>
      <c r="C76" s="72" t="s">
        <v>139</v>
      </c>
      <c r="D76" s="70"/>
      <c r="I76" s="70"/>
      <c r="L76" s="70"/>
      <c r="P76" s="56">
        <f>P77</f>
        <v>972.2</v>
      </c>
    </row>
    <row r="77" spans="1:16" ht="15.75" thickBot="1" x14ac:dyDescent="0.3">
      <c r="A77" s="69" t="s">
        <v>140</v>
      </c>
      <c r="B77" s="56"/>
      <c r="C77" s="72" t="s">
        <v>139</v>
      </c>
      <c r="D77" s="56" t="s">
        <v>79</v>
      </c>
      <c r="I77" s="56"/>
      <c r="L77" s="56"/>
      <c r="P77" s="56">
        <f>P78</f>
        <v>972.2</v>
      </c>
    </row>
    <row r="78" spans="1:16" ht="65.25" customHeight="1" thickBot="1" x14ac:dyDescent="0.3">
      <c r="A78" s="82" t="s">
        <v>141</v>
      </c>
      <c r="B78" s="70"/>
      <c r="C78" s="71" t="s">
        <v>139</v>
      </c>
      <c r="D78" s="70" t="s">
        <v>79</v>
      </c>
      <c r="I78" s="70" t="s">
        <v>170</v>
      </c>
      <c r="L78" s="70"/>
      <c r="P78" s="70">
        <f>P79</f>
        <v>972.2</v>
      </c>
    </row>
    <row r="79" spans="1:16" ht="39.75" thickBot="1" x14ac:dyDescent="0.3">
      <c r="A79" s="82" t="s">
        <v>142</v>
      </c>
      <c r="B79" s="70"/>
      <c r="C79" s="193" t="s">
        <v>293</v>
      </c>
      <c r="D79" s="194" t="s">
        <v>286</v>
      </c>
      <c r="I79" s="70" t="s">
        <v>171</v>
      </c>
      <c r="L79" s="70"/>
      <c r="P79" s="70">
        <f>P80+P81</f>
        <v>972.2</v>
      </c>
    </row>
    <row r="80" spans="1:16" ht="106.5" customHeight="1" thickBot="1" x14ac:dyDescent="0.3">
      <c r="A80" s="82" t="s">
        <v>143</v>
      </c>
      <c r="B80" s="70"/>
      <c r="C80" s="71" t="s">
        <v>139</v>
      </c>
      <c r="D80" s="70" t="s">
        <v>79</v>
      </c>
      <c r="I80" s="70" t="s">
        <v>172</v>
      </c>
      <c r="L80" s="70">
        <v>100</v>
      </c>
      <c r="P80" s="70">
        <v>599.20000000000005</v>
      </c>
    </row>
    <row r="81" spans="1:16" ht="73.5" customHeight="1" thickBot="1" x14ac:dyDescent="0.3">
      <c r="A81" s="82" t="s">
        <v>144</v>
      </c>
      <c r="B81" s="70"/>
      <c r="C81" s="71" t="s">
        <v>139</v>
      </c>
      <c r="D81" s="70" t="s">
        <v>79</v>
      </c>
      <c r="I81" s="70" t="s">
        <v>172</v>
      </c>
      <c r="L81" s="70">
        <v>200</v>
      </c>
      <c r="P81" s="238">
        <v>373</v>
      </c>
    </row>
  </sheetData>
  <mergeCells count="9">
    <mergeCell ref="A9:N9"/>
    <mergeCell ref="A10:N10"/>
    <mergeCell ref="A11:L11"/>
    <mergeCell ref="A2:P2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A7" sqref="A7:H7"/>
    </sheetView>
  </sheetViews>
  <sheetFormatPr defaultRowHeight="15" x14ac:dyDescent="0.25"/>
  <cols>
    <col min="1" max="1" width="33.85546875" customWidth="1"/>
    <col min="2" max="2" width="4.85546875" customWidth="1"/>
    <col min="3" max="3" width="3.140625" customWidth="1"/>
    <col min="4" max="4" width="4.42578125" customWidth="1"/>
    <col min="5" max="5" width="11.28515625" customWidth="1"/>
    <col min="6" max="6" width="5.28515625" customWidth="1"/>
    <col min="7" max="7" width="11" customWidth="1"/>
    <col min="8" max="8" width="11.140625" customWidth="1"/>
    <col min="13" max="13" width="12.5703125" customWidth="1"/>
  </cols>
  <sheetData>
    <row r="1" spans="1:10" ht="15.75" x14ac:dyDescent="0.25">
      <c r="A1" s="282" t="s">
        <v>173</v>
      </c>
      <c r="B1" s="282"/>
      <c r="C1" s="282"/>
      <c r="D1" s="282"/>
      <c r="E1" s="282"/>
      <c r="F1" s="282"/>
      <c r="G1" s="282"/>
      <c r="H1" s="282"/>
    </row>
    <row r="2" spans="1:10" ht="15.75" x14ac:dyDescent="0.25">
      <c r="A2" s="282" t="s">
        <v>174</v>
      </c>
      <c r="B2" s="282"/>
      <c r="C2" s="282"/>
      <c r="D2" s="282"/>
      <c r="E2" s="282"/>
      <c r="F2" s="282"/>
      <c r="G2" s="282"/>
      <c r="H2" s="282"/>
    </row>
    <row r="3" spans="1:10" ht="15.75" x14ac:dyDescent="0.25">
      <c r="A3" s="282" t="s">
        <v>175</v>
      </c>
      <c r="B3" s="282"/>
      <c r="C3" s="282"/>
      <c r="D3" s="282"/>
      <c r="E3" s="282"/>
      <c r="F3" s="282"/>
      <c r="G3" s="282"/>
      <c r="H3" s="282"/>
    </row>
    <row r="4" spans="1:10" ht="15.75" x14ac:dyDescent="0.25">
      <c r="A4" s="282" t="s">
        <v>176</v>
      </c>
      <c r="B4" s="282"/>
      <c r="C4" s="282"/>
      <c r="D4" s="282"/>
      <c r="E4" s="282"/>
      <c r="F4" s="282"/>
      <c r="G4" s="282"/>
      <c r="H4" s="282"/>
    </row>
    <row r="5" spans="1:10" ht="15.75" x14ac:dyDescent="0.25">
      <c r="A5" s="282" t="s">
        <v>302</v>
      </c>
      <c r="B5" s="282"/>
      <c r="C5" s="282"/>
      <c r="D5" s="282"/>
      <c r="E5" s="282"/>
      <c r="F5" s="282"/>
      <c r="G5" s="282"/>
      <c r="H5" s="282"/>
    </row>
    <row r="6" spans="1:10" ht="15.75" x14ac:dyDescent="0.25">
      <c r="A6" s="107" t="s">
        <v>177</v>
      </c>
    </row>
    <row r="7" spans="1:10" ht="15.75" x14ac:dyDescent="0.25">
      <c r="A7" s="282" t="s">
        <v>372</v>
      </c>
      <c r="B7" s="282"/>
      <c r="C7" s="282"/>
      <c r="D7" s="282"/>
      <c r="E7" s="282"/>
      <c r="F7" s="282"/>
      <c r="G7" s="282"/>
      <c r="H7" s="282"/>
    </row>
    <row r="8" spans="1:10" x14ac:dyDescent="0.25">
      <c r="A8" s="110"/>
    </row>
    <row r="9" spans="1:10" ht="17.25" customHeight="1" x14ac:dyDescent="0.25">
      <c r="A9" s="305" t="s">
        <v>69</v>
      </c>
      <c r="B9" s="305"/>
      <c r="C9" s="305"/>
      <c r="D9" s="305"/>
      <c r="E9" s="305"/>
      <c r="F9" s="305"/>
      <c r="G9" s="305"/>
      <c r="H9" s="305"/>
    </row>
    <row r="10" spans="1:10" ht="27" customHeight="1" x14ac:dyDescent="0.25">
      <c r="A10" s="305" t="s">
        <v>70</v>
      </c>
      <c r="B10" s="305"/>
      <c r="C10" s="305"/>
      <c r="D10" s="305"/>
      <c r="E10" s="305"/>
      <c r="F10" s="305"/>
      <c r="G10" s="305"/>
      <c r="H10" s="305"/>
    </row>
    <row r="11" spans="1:10" ht="26.25" customHeight="1" x14ac:dyDescent="0.25">
      <c r="A11" s="306" t="s">
        <v>303</v>
      </c>
      <c r="B11" s="306"/>
      <c r="C11" s="306"/>
      <c r="D11" s="306"/>
      <c r="E11" s="306"/>
      <c r="F11" s="306"/>
      <c r="G11" s="306"/>
      <c r="H11" s="306"/>
    </row>
    <row r="12" spans="1:10" x14ac:dyDescent="0.25">
      <c r="A12" s="115"/>
      <c r="B12" s="106"/>
      <c r="C12" s="64"/>
      <c r="D12" s="64"/>
      <c r="E12" s="64"/>
      <c r="F12" s="64"/>
      <c r="G12" s="64"/>
      <c r="H12" s="64"/>
    </row>
    <row r="13" spans="1:10" ht="15.75" thickBot="1" x14ac:dyDescent="0.3">
      <c r="A13" s="111" t="s">
        <v>178</v>
      </c>
    </row>
    <row r="14" spans="1:10" ht="27.75" customHeight="1" thickBot="1" x14ac:dyDescent="0.3">
      <c r="A14" s="66" t="s">
        <v>7</v>
      </c>
      <c r="B14" s="67" t="s">
        <v>71</v>
      </c>
      <c r="C14" s="67" t="s">
        <v>72</v>
      </c>
      <c r="D14" s="67" t="s">
        <v>73</v>
      </c>
      <c r="E14" s="67" t="s">
        <v>74</v>
      </c>
      <c r="F14" s="67" t="s">
        <v>75</v>
      </c>
      <c r="G14" s="68">
        <v>2026</v>
      </c>
      <c r="H14" s="68">
        <v>2027</v>
      </c>
    </row>
    <row r="15" spans="1:10" ht="18.75" customHeight="1" thickBot="1" x14ac:dyDescent="0.3">
      <c r="A15" s="69" t="s">
        <v>52</v>
      </c>
      <c r="B15" s="56"/>
      <c r="C15" s="72"/>
      <c r="D15" s="56"/>
      <c r="E15" s="56"/>
      <c r="F15" s="56"/>
      <c r="G15" s="204">
        <f>G16+G67</f>
        <v>4010.4334899999999</v>
      </c>
      <c r="H15" s="204">
        <f>H16+H67</f>
        <v>3928.0334899999998</v>
      </c>
      <c r="J15" s="186"/>
    </row>
    <row r="16" spans="1:10" ht="71.25" customHeight="1" thickBot="1" x14ac:dyDescent="0.3">
      <c r="A16" s="69" t="s">
        <v>179</v>
      </c>
      <c r="B16" s="203">
        <v>914</v>
      </c>
      <c r="C16" s="72"/>
      <c r="D16" s="56"/>
      <c r="E16" s="56"/>
      <c r="F16" s="56"/>
      <c r="G16" s="72">
        <f>G17+G36+G42+G45+G48+G62</f>
        <v>3263.33349</v>
      </c>
      <c r="H16" s="72">
        <f>H17+H36+H42+H45+H48+H62</f>
        <v>3152.33349</v>
      </c>
    </row>
    <row r="17" spans="1:10" ht="30.75" customHeight="1" thickBot="1" x14ac:dyDescent="0.3">
      <c r="A17" s="69" t="s">
        <v>78</v>
      </c>
      <c r="B17" s="75"/>
      <c r="C17" s="76" t="s">
        <v>79</v>
      </c>
      <c r="D17" s="56"/>
      <c r="E17" s="56"/>
      <c r="F17" s="56"/>
      <c r="G17" s="72">
        <f>G18+G22+G28+G32</f>
        <v>2853.7</v>
      </c>
      <c r="H17" s="72">
        <f>H18+H22+H28+H32</f>
        <v>2739.3</v>
      </c>
      <c r="J17" s="186"/>
    </row>
    <row r="18" spans="1:10" ht="57.75" customHeight="1" thickBot="1" x14ac:dyDescent="0.3">
      <c r="A18" s="69" t="s">
        <v>80</v>
      </c>
      <c r="B18" s="75"/>
      <c r="C18" s="76" t="s">
        <v>79</v>
      </c>
      <c r="D18" s="75" t="s">
        <v>81</v>
      </c>
      <c r="E18" s="56"/>
      <c r="F18" s="56"/>
      <c r="G18" s="239">
        <f t="shared" ref="G18:H20" si="0">G19</f>
        <v>989</v>
      </c>
      <c r="H18" s="239">
        <f t="shared" si="0"/>
        <v>989</v>
      </c>
    </row>
    <row r="19" spans="1:10" ht="78" thickBot="1" x14ac:dyDescent="0.3">
      <c r="A19" s="81" t="s">
        <v>82</v>
      </c>
      <c r="B19" s="74"/>
      <c r="C19" s="83" t="s">
        <v>79</v>
      </c>
      <c r="D19" s="74" t="s">
        <v>81</v>
      </c>
      <c r="E19" s="74" t="s">
        <v>83</v>
      </c>
      <c r="F19" s="74"/>
      <c r="G19" s="240">
        <f t="shared" si="0"/>
        <v>989</v>
      </c>
      <c r="H19" s="240">
        <f t="shared" si="0"/>
        <v>989</v>
      </c>
    </row>
    <row r="20" spans="1:10" ht="81.75" customHeight="1" thickBot="1" x14ac:dyDescent="0.3">
      <c r="A20" s="81" t="s">
        <v>84</v>
      </c>
      <c r="B20" s="74"/>
      <c r="C20" s="187" t="s">
        <v>286</v>
      </c>
      <c r="D20" s="188" t="s">
        <v>287</v>
      </c>
      <c r="E20" s="74" t="s">
        <v>85</v>
      </c>
      <c r="F20" s="74"/>
      <c r="G20" s="240">
        <f t="shared" si="0"/>
        <v>989</v>
      </c>
      <c r="H20" s="240">
        <f t="shared" si="0"/>
        <v>989</v>
      </c>
    </row>
    <row r="21" spans="1:10" ht="123" customHeight="1" thickBot="1" x14ac:dyDescent="0.3">
      <c r="A21" s="81" t="s">
        <v>86</v>
      </c>
      <c r="B21" s="74"/>
      <c r="C21" s="187" t="s">
        <v>286</v>
      </c>
      <c r="D21" s="188" t="s">
        <v>287</v>
      </c>
      <c r="E21" s="74" t="s">
        <v>87</v>
      </c>
      <c r="F21" s="74">
        <v>100</v>
      </c>
      <c r="G21" s="240">
        <v>989</v>
      </c>
      <c r="H21" s="240">
        <v>989</v>
      </c>
    </row>
    <row r="22" spans="1:10" ht="85.5" customHeight="1" thickBot="1" x14ac:dyDescent="0.3">
      <c r="A22" s="116" t="s">
        <v>88</v>
      </c>
      <c r="B22" s="108"/>
      <c r="C22" s="114" t="s">
        <v>79</v>
      </c>
      <c r="D22" s="108" t="s">
        <v>89</v>
      </c>
      <c r="E22" s="108"/>
      <c r="F22" s="108"/>
      <c r="G22" s="114">
        <f>G23</f>
        <v>1859.7</v>
      </c>
      <c r="H22" s="114">
        <f>H23</f>
        <v>1745.3000000000002</v>
      </c>
    </row>
    <row r="23" spans="1:10" ht="78" customHeight="1" thickBot="1" x14ac:dyDescent="0.3">
      <c r="A23" s="69" t="s">
        <v>90</v>
      </c>
      <c r="B23" s="75"/>
      <c r="C23" s="83" t="s">
        <v>79</v>
      </c>
      <c r="D23" s="74" t="s">
        <v>89</v>
      </c>
      <c r="E23" s="74" t="s">
        <v>148</v>
      </c>
      <c r="F23" s="74"/>
      <c r="G23" s="83">
        <f>G24</f>
        <v>1859.7</v>
      </c>
      <c r="H23" s="83">
        <f>H24</f>
        <v>1745.3000000000002</v>
      </c>
    </row>
    <row r="24" spans="1:10" ht="79.5" customHeight="1" thickBot="1" x14ac:dyDescent="0.3">
      <c r="A24" s="81" t="s">
        <v>84</v>
      </c>
      <c r="B24" s="74"/>
      <c r="C24" s="187" t="s">
        <v>286</v>
      </c>
      <c r="D24" s="188" t="s">
        <v>289</v>
      </c>
      <c r="E24" s="74" t="s">
        <v>85</v>
      </c>
      <c r="F24" s="74"/>
      <c r="G24" s="83">
        <f>G25+G26+G27</f>
        <v>1859.7</v>
      </c>
      <c r="H24" s="83">
        <f>H25+H26+H27</f>
        <v>1745.3000000000002</v>
      </c>
    </row>
    <row r="25" spans="1:10" ht="45.75" customHeight="1" thickBot="1" x14ac:dyDescent="0.3">
      <c r="A25" s="81" t="s">
        <v>91</v>
      </c>
      <c r="B25" s="74"/>
      <c r="C25" s="83" t="s">
        <v>79</v>
      </c>
      <c r="D25" s="74" t="s">
        <v>89</v>
      </c>
      <c r="E25" s="74" t="s">
        <v>145</v>
      </c>
      <c r="F25" s="74">
        <v>800</v>
      </c>
      <c r="G25" s="240">
        <v>0</v>
      </c>
      <c r="H25" s="240">
        <v>0</v>
      </c>
    </row>
    <row r="26" spans="1:10" ht="129" thickBot="1" x14ac:dyDescent="0.3">
      <c r="A26" s="81" t="s">
        <v>92</v>
      </c>
      <c r="B26" s="74"/>
      <c r="C26" s="83" t="s">
        <v>79</v>
      </c>
      <c r="D26" s="74" t="s">
        <v>89</v>
      </c>
      <c r="E26" s="74" t="s">
        <v>87</v>
      </c>
      <c r="F26" s="74">
        <v>100</v>
      </c>
      <c r="G26" s="83">
        <v>1624.7</v>
      </c>
      <c r="H26" s="113">
        <v>1525.9</v>
      </c>
    </row>
    <row r="27" spans="1:10" ht="72" customHeight="1" thickBot="1" x14ac:dyDescent="0.3">
      <c r="A27" s="81" t="s">
        <v>180</v>
      </c>
      <c r="B27" s="74"/>
      <c r="C27" s="83" t="s">
        <v>79</v>
      </c>
      <c r="D27" s="74" t="s">
        <v>89</v>
      </c>
      <c r="E27" s="74" t="s">
        <v>87</v>
      </c>
      <c r="F27" s="74">
        <v>200</v>
      </c>
      <c r="G27" s="83">
        <v>235</v>
      </c>
      <c r="H27" s="83">
        <v>219.4</v>
      </c>
    </row>
    <row r="28" spans="1:10" ht="27" thickBot="1" x14ac:dyDescent="0.3">
      <c r="A28" s="69" t="s">
        <v>97</v>
      </c>
      <c r="B28" s="75"/>
      <c r="C28" s="76" t="s">
        <v>79</v>
      </c>
      <c r="D28" s="75">
        <v>11</v>
      </c>
      <c r="E28" s="74"/>
      <c r="F28" s="74"/>
      <c r="G28" s="241">
        <f t="shared" ref="G28:H30" si="1">G29</f>
        <v>5</v>
      </c>
      <c r="H28" s="241">
        <f t="shared" si="1"/>
        <v>5</v>
      </c>
    </row>
    <row r="29" spans="1:10" ht="84" customHeight="1" thickBot="1" x14ac:dyDescent="0.3">
      <c r="A29" s="81" t="s">
        <v>82</v>
      </c>
      <c r="B29" s="74"/>
      <c r="C29" s="187" t="s">
        <v>286</v>
      </c>
      <c r="D29" s="74">
        <v>11</v>
      </c>
      <c r="E29" s="74" t="s">
        <v>149</v>
      </c>
      <c r="F29" s="74"/>
      <c r="G29" s="240">
        <f t="shared" si="1"/>
        <v>5</v>
      </c>
      <c r="H29" s="240">
        <f t="shared" si="1"/>
        <v>5</v>
      </c>
    </row>
    <row r="30" spans="1:10" ht="45.75" customHeight="1" thickBot="1" x14ac:dyDescent="0.3">
      <c r="A30" s="81" t="s">
        <v>98</v>
      </c>
      <c r="B30" s="74"/>
      <c r="C30" s="83" t="s">
        <v>79</v>
      </c>
      <c r="D30" s="74">
        <v>11</v>
      </c>
      <c r="E30" s="74" t="s">
        <v>150</v>
      </c>
      <c r="F30" s="74"/>
      <c r="G30" s="240">
        <f t="shared" si="1"/>
        <v>5</v>
      </c>
      <c r="H30" s="240">
        <f t="shared" si="1"/>
        <v>5</v>
      </c>
    </row>
    <row r="31" spans="1:10" ht="69" customHeight="1" thickBot="1" x14ac:dyDescent="0.3">
      <c r="A31" s="81" t="s">
        <v>99</v>
      </c>
      <c r="B31" s="74"/>
      <c r="C31" s="83" t="s">
        <v>79</v>
      </c>
      <c r="D31" s="74">
        <v>11</v>
      </c>
      <c r="E31" s="74" t="s">
        <v>151</v>
      </c>
      <c r="F31" s="74">
        <v>800</v>
      </c>
      <c r="G31" s="240">
        <v>5</v>
      </c>
      <c r="H31" s="240">
        <v>5</v>
      </c>
    </row>
    <row r="32" spans="1:10" ht="27" thickBot="1" x14ac:dyDescent="0.3">
      <c r="A32" s="116" t="s">
        <v>100</v>
      </c>
      <c r="B32" s="108"/>
      <c r="C32" s="114" t="s">
        <v>79</v>
      </c>
      <c r="D32" s="108">
        <v>13</v>
      </c>
      <c r="E32" s="91"/>
      <c r="F32" s="91"/>
      <c r="G32" s="242">
        <f t="shared" ref="G32:H34" si="2">G33</f>
        <v>0</v>
      </c>
      <c r="H32" s="242">
        <f t="shared" si="2"/>
        <v>0</v>
      </c>
    </row>
    <row r="33" spans="1:8" ht="83.25" customHeight="1" thickBot="1" x14ac:dyDescent="0.3">
      <c r="A33" s="81" t="s">
        <v>82</v>
      </c>
      <c r="B33" s="74"/>
      <c r="C33" s="187" t="s">
        <v>286</v>
      </c>
      <c r="D33" s="74">
        <v>13</v>
      </c>
      <c r="E33" s="74" t="s">
        <v>149</v>
      </c>
      <c r="F33" s="74"/>
      <c r="G33" s="240">
        <f t="shared" si="2"/>
        <v>0</v>
      </c>
      <c r="H33" s="240">
        <f t="shared" si="2"/>
        <v>0</v>
      </c>
    </row>
    <row r="34" spans="1:8" ht="54.75" customHeight="1" thickBot="1" x14ac:dyDescent="0.3">
      <c r="A34" s="81" t="s">
        <v>101</v>
      </c>
      <c r="B34" s="74"/>
      <c r="C34" s="83" t="s">
        <v>79</v>
      </c>
      <c r="D34" s="74">
        <v>13</v>
      </c>
      <c r="E34" s="74" t="s">
        <v>85</v>
      </c>
      <c r="F34" s="74"/>
      <c r="G34" s="240">
        <f t="shared" si="2"/>
        <v>0</v>
      </c>
      <c r="H34" s="240">
        <f t="shared" si="2"/>
        <v>0</v>
      </c>
    </row>
    <row r="35" spans="1:8" ht="56.25" customHeight="1" thickBot="1" x14ac:dyDescent="0.3">
      <c r="A35" s="81" t="s">
        <v>102</v>
      </c>
      <c r="B35" s="74"/>
      <c r="C35" s="83" t="s">
        <v>79</v>
      </c>
      <c r="D35" s="74">
        <v>13</v>
      </c>
      <c r="E35" s="74" t="s">
        <v>87</v>
      </c>
      <c r="F35" s="74">
        <v>500</v>
      </c>
      <c r="G35" s="240">
        <v>0</v>
      </c>
      <c r="H35" s="240">
        <v>0</v>
      </c>
    </row>
    <row r="36" spans="1:8" ht="27" thickBot="1" x14ac:dyDescent="0.3">
      <c r="A36" s="86" t="s">
        <v>103</v>
      </c>
      <c r="B36" s="75"/>
      <c r="C36" s="76" t="s">
        <v>81</v>
      </c>
      <c r="D36" s="74"/>
      <c r="E36" s="74"/>
      <c r="F36" s="74"/>
      <c r="G36" s="76">
        <f t="shared" ref="G36:H38" si="3">G37</f>
        <v>177.9</v>
      </c>
      <c r="H36" s="76">
        <f t="shared" si="3"/>
        <v>184.1</v>
      </c>
    </row>
    <row r="37" spans="1:8" ht="27" thickBot="1" x14ac:dyDescent="0.3">
      <c r="A37" s="128" t="s">
        <v>104</v>
      </c>
      <c r="B37" s="75"/>
      <c r="C37" s="76" t="s">
        <v>81</v>
      </c>
      <c r="D37" s="75" t="s">
        <v>105</v>
      </c>
      <c r="E37" s="75"/>
      <c r="F37" s="75"/>
      <c r="G37" s="83">
        <f t="shared" si="3"/>
        <v>177.9</v>
      </c>
      <c r="H37" s="83">
        <f t="shared" si="3"/>
        <v>184.1</v>
      </c>
    </row>
    <row r="38" spans="1:8" ht="85.5" customHeight="1" thickBot="1" x14ac:dyDescent="0.3">
      <c r="A38" s="81" t="s">
        <v>82</v>
      </c>
      <c r="B38" s="74"/>
      <c r="C38" s="83" t="s">
        <v>81</v>
      </c>
      <c r="D38" s="74" t="s">
        <v>105</v>
      </c>
      <c r="E38" s="74" t="s">
        <v>152</v>
      </c>
      <c r="F38" s="74"/>
      <c r="G38" s="83">
        <f t="shared" si="3"/>
        <v>177.9</v>
      </c>
      <c r="H38" s="83">
        <f t="shared" si="3"/>
        <v>184.1</v>
      </c>
    </row>
    <row r="39" spans="1:8" ht="59.25" customHeight="1" thickBot="1" x14ac:dyDescent="0.3">
      <c r="A39" s="81" t="s">
        <v>106</v>
      </c>
      <c r="B39" s="74"/>
      <c r="C39" s="83" t="s">
        <v>81</v>
      </c>
      <c r="D39" s="74" t="s">
        <v>105</v>
      </c>
      <c r="E39" s="74" t="s">
        <v>153</v>
      </c>
      <c r="F39" s="74"/>
      <c r="G39" s="83">
        <f>G40+G41</f>
        <v>177.9</v>
      </c>
      <c r="H39" s="83">
        <f>H40+H41</f>
        <v>184.1</v>
      </c>
    </row>
    <row r="40" spans="1:8" ht="106.5" customHeight="1" thickBot="1" x14ac:dyDescent="0.3">
      <c r="A40" s="81" t="s">
        <v>107</v>
      </c>
      <c r="B40" s="74"/>
      <c r="C40" s="83" t="s">
        <v>81</v>
      </c>
      <c r="D40" s="74" t="s">
        <v>105</v>
      </c>
      <c r="E40" s="74" t="s">
        <v>154</v>
      </c>
      <c r="F40" s="74">
        <v>100</v>
      </c>
      <c r="G40" s="83">
        <v>157.9</v>
      </c>
      <c r="H40" s="83">
        <v>164.1</v>
      </c>
    </row>
    <row r="41" spans="1:8" ht="55.5" customHeight="1" thickBot="1" x14ac:dyDescent="0.3">
      <c r="A41" s="81" t="s">
        <v>181</v>
      </c>
      <c r="B41" s="74"/>
      <c r="C41" s="83" t="s">
        <v>81</v>
      </c>
      <c r="D41" s="74" t="s">
        <v>105</v>
      </c>
      <c r="E41" s="74" t="s">
        <v>154</v>
      </c>
      <c r="F41" s="74">
        <v>200</v>
      </c>
      <c r="G41" s="240">
        <v>20</v>
      </c>
      <c r="H41" s="240">
        <v>20</v>
      </c>
    </row>
    <row r="42" spans="1:8" ht="27" thickBot="1" x14ac:dyDescent="0.3">
      <c r="A42" s="85" t="s">
        <v>109</v>
      </c>
      <c r="B42" s="74"/>
      <c r="C42" s="189" t="s">
        <v>290</v>
      </c>
      <c r="D42" s="75"/>
      <c r="E42" s="74"/>
      <c r="F42" s="74"/>
      <c r="G42" s="243">
        <f>G43</f>
        <v>5</v>
      </c>
      <c r="H42" s="243">
        <f>H43</f>
        <v>5</v>
      </c>
    </row>
    <row r="43" spans="1:8" ht="29.25" customHeight="1" thickBot="1" x14ac:dyDescent="0.3">
      <c r="A43" s="81" t="s">
        <v>182</v>
      </c>
      <c r="B43" s="74"/>
      <c r="C43" s="187" t="s">
        <v>290</v>
      </c>
      <c r="D43" s="74">
        <v>14</v>
      </c>
      <c r="E43" s="74" t="s">
        <v>183</v>
      </c>
      <c r="F43" s="105"/>
      <c r="G43" s="240">
        <f>G44</f>
        <v>5</v>
      </c>
      <c r="H43" s="240">
        <f>H44</f>
        <v>5</v>
      </c>
    </row>
    <row r="44" spans="1:8" ht="117.75" customHeight="1" thickBot="1" x14ac:dyDescent="0.3">
      <c r="A44" s="81" t="s">
        <v>111</v>
      </c>
      <c r="B44" s="74"/>
      <c r="C44" s="187" t="s">
        <v>290</v>
      </c>
      <c r="D44" s="74">
        <v>14</v>
      </c>
      <c r="E44" s="74" t="s">
        <v>147</v>
      </c>
      <c r="F44" s="74">
        <v>200</v>
      </c>
      <c r="G44" s="240">
        <v>5</v>
      </c>
      <c r="H44" s="240">
        <v>5</v>
      </c>
    </row>
    <row r="45" spans="1:8" ht="27" thickBot="1" x14ac:dyDescent="0.3">
      <c r="A45" s="85" t="s">
        <v>112</v>
      </c>
      <c r="B45" s="75"/>
      <c r="C45" s="76" t="s">
        <v>89</v>
      </c>
      <c r="D45" s="74"/>
      <c r="E45" s="74"/>
      <c r="F45" s="74"/>
      <c r="G45" s="243">
        <f>G46</f>
        <v>0</v>
      </c>
      <c r="H45" s="243">
        <v>0</v>
      </c>
    </row>
    <row r="46" spans="1:8" ht="65.25" thickBot="1" x14ac:dyDescent="0.3">
      <c r="A46" s="81" t="s">
        <v>115</v>
      </c>
      <c r="B46" s="74"/>
      <c r="C46" s="83" t="s">
        <v>89</v>
      </c>
      <c r="D46" s="74" t="s">
        <v>79</v>
      </c>
      <c r="E46" s="74" t="s">
        <v>155</v>
      </c>
      <c r="F46" s="74"/>
      <c r="G46" s="240">
        <f>G47</f>
        <v>0</v>
      </c>
      <c r="H46" s="240">
        <v>0</v>
      </c>
    </row>
    <row r="47" spans="1:8" ht="66.75" customHeight="1" thickBot="1" x14ac:dyDescent="0.3">
      <c r="A47" s="81" t="s">
        <v>184</v>
      </c>
      <c r="B47" s="117"/>
      <c r="C47" s="202" t="s">
        <v>289</v>
      </c>
      <c r="D47" s="188" t="s">
        <v>79</v>
      </c>
      <c r="E47" s="74" t="s">
        <v>185</v>
      </c>
      <c r="F47" s="74">
        <v>200</v>
      </c>
      <c r="G47" s="240">
        <v>0</v>
      </c>
      <c r="H47" s="240">
        <v>0</v>
      </c>
    </row>
    <row r="48" spans="1:8" ht="27" thickBot="1" x14ac:dyDescent="0.3">
      <c r="A48" s="69" t="s">
        <v>118</v>
      </c>
      <c r="B48" s="90"/>
      <c r="C48" s="197" t="s">
        <v>292</v>
      </c>
      <c r="D48" s="194"/>
      <c r="E48" s="70"/>
      <c r="F48" s="70"/>
      <c r="G48" s="112">
        <f>G49+G53</f>
        <v>166.73348999999999</v>
      </c>
      <c r="H48" s="112">
        <f>H49+H53</f>
        <v>158.93349000000001</v>
      </c>
    </row>
    <row r="49" spans="1:10" ht="15.75" thickBot="1" x14ac:dyDescent="0.3">
      <c r="A49" s="69" t="s">
        <v>119</v>
      </c>
      <c r="B49" s="90"/>
      <c r="C49" s="197" t="s">
        <v>292</v>
      </c>
      <c r="D49" s="198" t="s">
        <v>287</v>
      </c>
      <c r="E49" s="70"/>
      <c r="F49" s="70"/>
      <c r="G49" s="257">
        <f t="shared" ref="G49:H51" si="4">G50</f>
        <v>0</v>
      </c>
      <c r="H49" s="257">
        <f t="shared" si="4"/>
        <v>0</v>
      </c>
    </row>
    <row r="50" spans="1:10" ht="57" customHeight="1" thickBot="1" x14ac:dyDescent="0.3">
      <c r="A50" s="82" t="s">
        <v>115</v>
      </c>
      <c r="B50" s="88"/>
      <c r="C50" s="199" t="s">
        <v>292</v>
      </c>
      <c r="D50" s="194" t="s">
        <v>287</v>
      </c>
      <c r="E50" s="70" t="s">
        <v>155</v>
      </c>
      <c r="F50" s="70"/>
      <c r="G50" s="257">
        <f t="shared" si="4"/>
        <v>0</v>
      </c>
      <c r="H50" s="257">
        <f t="shared" si="4"/>
        <v>0</v>
      </c>
    </row>
    <row r="51" spans="1:10" ht="33" customHeight="1" thickBot="1" x14ac:dyDescent="0.3">
      <c r="A51" s="82" t="s">
        <v>120</v>
      </c>
      <c r="B51" s="88"/>
      <c r="C51" s="199" t="s">
        <v>292</v>
      </c>
      <c r="D51" s="194" t="s">
        <v>287</v>
      </c>
      <c r="E51" s="70" t="s">
        <v>158</v>
      </c>
      <c r="F51" s="70"/>
      <c r="G51" s="257">
        <f t="shared" si="4"/>
        <v>0</v>
      </c>
      <c r="H51" s="257">
        <f t="shared" si="4"/>
        <v>0</v>
      </c>
    </row>
    <row r="52" spans="1:10" ht="67.5" customHeight="1" thickBot="1" x14ac:dyDescent="0.3">
      <c r="A52" s="82" t="s">
        <v>121</v>
      </c>
      <c r="B52" s="88"/>
      <c r="C52" s="199" t="s">
        <v>292</v>
      </c>
      <c r="D52" s="194" t="s">
        <v>287</v>
      </c>
      <c r="E52" s="70" t="s">
        <v>159</v>
      </c>
      <c r="F52" s="70">
        <v>200</v>
      </c>
      <c r="G52" s="258">
        <v>0</v>
      </c>
      <c r="H52" s="258">
        <v>0</v>
      </c>
    </row>
    <row r="53" spans="1:10" ht="15.75" thickBot="1" x14ac:dyDescent="0.3">
      <c r="A53" s="69" t="s">
        <v>122</v>
      </c>
      <c r="B53" s="90"/>
      <c r="C53" s="199" t="s">
        <v>292</v>
      </c>
      <c r="D53" s="194" t="s">
        <v>105</v>
      </c>
      <c r="E53" s="70"/>
      <c r="F53" s="70"/>
      <c r="G53" s="204">
        <f>G54</f>
        <v>166.73348999999999</v>
      </c>
      <c r="H53" s="204">
        <f>H54</f>
        <v>158.93349000000001</v>
      </c>
      <c r="J53">
        <f>G53-166.73349</f>
        <v>0</v>
      </c>
    </row>
    <row r="54" spans="1:10" ht="62.25" customHeight="1" thickBot="1" x14ac:dyDescent="0.3">
      <c r="A54" s="82" t="s">
        <v>115</v>
      </c>
      <c r="B54" s="90"/>
      <c r="C54" s="199" t="s">
        <v>292</v>
      </c>
      <c r="D54" s="194" t="s">
        <v>290</v>
      </c>
      <c r="E54" s="70" t="s">
        <v>155</v>
      </c>
      <c r="F54" s="70"/>
      <c r="G54" s="47">
        <f>G55+G58+G60</f>
        <v>166.73348999999999</v>
      </c>
      <c r="H54" s="47">
        <f>H55+H58+H60</f>
        <v>158.93349000000001</v>
      </c>
    </row>
    <row r="55" spans="1:10" ht="27" thickBot="1" x14ac:dyDescent="0.3">
      <c r="A55" s="82" t="s">
        <v>123</v>
      </c>
      <c r="B55" s="88"/>
      <c r="C55" s="199" t="s">
        <v>292</v>
      </c>
      <c r="D55" s="194" t="s">
        <v>290</v>
      </c>
      <c r="E55" s="70" t="s">
        <v>160</v>
      </c>
      <c r="F55" s="70"/>
      <c r="G55" s="47">
        <f>G56+G57</f>
        <v>156.73348999999999</v>
      </c>
      <c r="H55" s="47">
        <f>H56+H57</f>
        <v>158.93349000000001</v>
      </c>
    </row>
    <row r="56" spans="1:10" ht="65.25" thickBot="1" x14ac:dyDescent="0.3">
      <c r="A56" s="82" t="s">
        <v>124</v>
      </c>
      <c r="B56" s="88"/>
      <c r="C56" s="199" t="s">
        <v>292</v>
      </c>
      <c r="D56" s="194" t="s">
        <v>105</v>
      </c>
      <c r="E56" s="70" t="s">
        <v>161</v>
      </c>
      <c r="F56" s="70">
        <v>200</v>
      </c>
      <c r="G56" s="71">
        <v>92.8</v>
      </c>
      <c r="H56" s="239">
        <v>95</v>
      </c>
    </row>
    <row r="57" spans="1:10" ht="65.25" thickBot="1" x14ac:dyDescent="0.3">
      <c r="A57" s="82" t="s">
        <v>186</v>
      </c>
      <c r="B57" s="88"/>
      <c r="C57" s="199" t="s">
        <v>292</v>
      </c>
      <c r="D57" s="194" t="s">
        <v>105</v>
      </c>
      <c r="E57" s="70" t="s">
        <v>162</v>
      </c>
      <c r="F57" s="70">
        <v>200</v>
      </c>
      <c r="G57" s="71">
        <v>63.933489999999999</v>
      </c>
      <c r="H57" s="71">
        <v>63.933489999999999</v>
      </c>
    </row>
    <row r="58" spans="1:10" ht="27" thickBot="1" x14ac:dyDescent="0.3">
      <c r="A58" s="82" t="s">
        <v>126</v>
      </c>
      <c r="B58" s="88"/>
      <c r="C58" s="199" t="s">
        <v>292</v>
      </c>
      <c r="D58" s="194" t="s">
        <v>290</v>
      </c>
      <c r="E58" s="70" t="s">
        <v>163</v>
      </c>
      <c r="F58" s="70"/>
      <c r="G58" s="239">
        <f>G59</f>
        <v>0</v>
      </c>
      <c r="H58" s="239">
        <f>H59</f>
        <v>0</v>
      </c>
    </row>
    <row r="59" spans="1:10" ht="82.5" customHeight="1" thickBot="1" x14ac:dyDescent="0.3">
      <c r="A59" s="82" t="s">
        <v>187</v>
      </c>
      <c r="B59" s="88"/>
      <c r="C59" s="199" t="s">
        <v>292</v>
      </c>
      <c r="D59" s="194" t="s">
        <v>105</v>
      </c>
      <c r="E59" s="70" t="s">
        <v>164</v>
      </c>
      <c r="F59" s="70">
        <v>200</v>
      </c>
      <c r="G59" s="239">
        <v>0</v>
      </c>
      <c r="H59" s="239">
        <v>0</v>
      </c>
    </row>
    <row r="60" spans="1:10" ht="54.75" customHeight="1" thickBot="1" x14ac:dyDescent="0.3">
      <c r="A60" s="82" t="s">
        <v>128</v>
      </c>
      <c r="B60" s="88"/>
      <c r="C60" s="199" t="s">
        <v>292</v>
      </c>
      <c r="D60" s="194" t="s">
        <v>105</v>
      </c>
      <c r="E60" s="70" t="s">
        <v>165</v>
      </c>
      <c r="F60" s="70"/>
      <c r="G60" s="239">
        <f>G61</f>
        <v>10</v>
      </c>
      <c r="H60" s="239">
        <f>H61</f>
        <v>0</v>
      </c>
    </row>
    <row r="61" spans="1:10" ht="83.25" customHeight="1" thickBot="1" x14ac:dyDescent="0.3">
      <c r="A61" s="82" t="s">
        <v>129</v>
      </c>
      <c r="B61" s="88"/>
      <c r="C61" s="199" t="s">
        <v>292</v>
      </c>
      <c r="D61" s="194" t="s">
        <v>105</v>
      </c>
      <c r="E61" s="70" t="s">
        <v>166</v>
      </c>
      <c r="F61" s="70">
        <v>200</v>
      </c>
      <c r="G61" s="239">
        <v>10</v>
      </c>
      <c r="H61" s="239">
        <v>0</v>
      </c>
    </row>
    <row r="62" spans="1:10" ht="15.75" thickBot="1" x14ac:dyDescent="0.3">
      <c r="A62" s="69" t="s">
        <v>132</v>
      </c>
      <c r="B62" s="56"/>
      <c r="C62" s="72">
        <v>10</v>
      </c>
      <c r="D62" s="70"/>
      <c r="E62" s="70"/>
      <c r="F62" s="70"/>
      <c r="G62" s="244">
        <f t="shared" ref="G62:H65" si="5">G63</f>
        <v>60</v>
      </c>
      <c r="H62" s="244">
        <f t="shared" si="5"/>
        <v>65</v>
      </c>
    </row>
    <row r="63" spans="1:10" ht="15.75" thickBot="1" x14ac:dyDescent="0.3">
      <c r="A63" s="69" t="s">
        <v>133</v>
      </c>
      <c r="B63" s="56"/>
      <c r="C63" s="72">
        <v>10</v>
      </c>
      <c r="D63" s="56" t="s">
        <v>79</v>
      </c>
      <c r="E63" s="56"/>
      <c r="F63" s="56"/>
      <c r="G63" s="244">
        <f t="shared" si="5"/>
        <v>60</v>
      </c>
      <c r="H63" s="244">
        <f t="shared" si="5"/>
        <v>65</v>
      </c>
    </row>
    <row r="64" spans="1:10" ht="82.5" customHeight="1" thickBot="1" x14ac:dyDescent="0.3">
      <c r="A64" s="82" t="s">
        <v>134</v>
      </c>
      <c r="B64" s="70"/>
      <c r="C64" s="71">
        <v>10</v>
      </c>
      <c r="D64" s="70" t="s">
        <v>79</v>
      </c>
      <c r="E64" s="70" t="s">
        <v>146</v>
      </c>
      <c r="F64" s="70"/>
      <c r="G64" s="239">
        <f t="shared" si="5"/>
        <v>60</v>
      </c>
      <c r="H64" s="239">
        <f t="shared" si="5"/>
        <v>65</v>
      </c>
    </row>
    <row r="65" spans="1:8" ht="55.5" customHeight="1" thickBot="1" x14ac:dyDescent="0.3">
      <c r="A65" s="82" t="s">
        <v>188</v>
      </c>
      <c r="B65" s="70"/>
      <c r="C65" s="71">
        <v>10</v>
      </c>
      <c r="D65" s="70" t="s">
        <v>79</v>
      </c>
      <c r="E65" s="70" t="s">
        <v>168</v>
      </c>
      <c r="F65" s="70"/>
      <c r="G65" s="239">
        <f t="shared" si="5"/>
        <v>60</v>
      </c>
      <c r="H65" s="239">
        <f t="shared" si="5"/>
        <v>65</v>
      </c>
    </row>
    <row r="66" spans="1:8" ht="52.5" thickBot="1" x14ac:dyDescent="0.3">
      <c r="A66" s="82" t="s">
        <v>136</v>
      </c>
      <c r="B66" s="70"/>
      <c r="C66" s="71">
        <v>10</v>
      </c>
      <c r="D66" s="70" t="s">
        <v>79</v>
      </c>
      <c r="E66" s="70" t="s">
        <v>169</v>
      </c>
      <c r="F66" s="70">
        <v>300</v>
      </c>
      <c r="G66" s="239">
        <v>60</v>
      </c>
      <c r="H66" s="239">
        <v>65</v>
      </c>
    </row>
    <row r="67" spans="1:8" ht="73.5" customHeight="1" thickBot="1" x14ac:dyDescent="0.3">
      <c r="A67" s="69" t="s">
        <v>137</v>
      </c>
      <c r="B67" s="90">
        <v>914</v>
      </c>
      <c r="C67" s="89"/>
      <c r="D67" s="70"/>
      <c r="E67" s="70"/>
      <c r="F67" s="70"/>
      <c r="G67" s="72">
        <f t="shared" ref="G67:H70" si="6">G68</f>
        <v>747.1</v>
      </c>
      <c r="H67" s="72">
        <f t="shared" si="6"/>
        <v>775.7</v>
      </c>
    </row>
    <row r="68" spans="1:8" ht="27" thickBot="1" x14ac:dyDescent="0.3">
      <c r="A68" s="69" t="s">
        <v>138</v>
      </c>
      <c r="B68" s="56"/>
      <c r="C68" s="72" t="s">
        <v>139</v>
      </c>
      <c r="D68" s="70"/>
      <c r="E68" s="70"/>
      <c r="F68" s="70"/>
      <c r="G68" s="72">
        <f t="shared" si="6"/>
        <v>747.1</v>
      </c>
      <c r="H68" s="72">
        <f t="shared" si="6"/>
        <v>775.7</v>
      </c>
    </row>
    <row r="69" spans="1:8" ht="27" thickBot="1" x14ac:dyDescent="0.3">
      <c r="A69" s="69" t="s">
        <v>140</v>
      </c>
      <c r="B69" s="56"/>
      <c r="C69" s="72" t="s">
        <v>139</v>
      </c>
      <c r="D69" s="56" t="s">
        <v>79</v>
      </c>
      <c r="E69" s="56"/>
      <c r="F69" s="56"/>
      <c r="G69" s="71">
        <f t="shared" si="6"/>
        <v>747.1</v>
      </c>
      <c r="H69" s="71">
        <f t="shared" si="6"/>
        <v>775.7</v>
      </c>
    </row>
    <row r="70" spans="1:8" ht="67.5" customHeight="1" thickBot="1" x14ac:dyDescent="0.3">
      <c r="A70" s="82" t="s">
        <v>141</v>
      </c>
      <c r="B70" s="70"/>
      <c r="C70" s="71" t="s">
        <v>139</v>
      </c>
      <c r="D70" s="70" t="s">
        <v>79</v>
      </c>
      <c r="E70" s="70" t="s">
        <v>170</v>
      </c>
      <c r="F70" s="70"/>
      <c r="G70" s="71">
        <f t="shared" si="6"/>
        <v>747.1</v>
      </c>
      <c r="H70" s="71">
        <f t="shared" si="6"/>
        <v>775.7</v>
      </c>
    </row>
    <row r="71" spans="1:8" ht="45.75" customHeight="1" thickBot="1" x14ac:dyDescent="0.3">
      <c r="A71" s="82" t="s">
        <v>142</v>
      </c>
      <c r="B71" s="70"/>
      <c r="C71" s="193" t="s">
        <v>293</v>
      </c>
      <c r="D71" s="194" t="s">
        <v>286</v>
      </c>
      <c r="E71" s="70" t="s">
        <v>171</v>
      </c>
      <c r="F71" s="70"/>
      <c r="G71" s="71">
        <f>G72+G73</f>
        <v>747.1</v>
      </c>
      <c r="H71" s="71">
        <f>H72+H73</f>
        <v>775.7</v>
      </c>
    </row>
    <row r="72" spans="1:8" ht="123" customHeight="1" thickBot="1" x14ac:dyDescent="0.3">
      <c r="A72" s="82" t="s">
        <v>143</v>
      </c>
      <c r="B72" s="70"/>
      <c r="C72" s="71" t="s">
        <v>139</v>
      </c>
      <c r="D72" s="70" t="s">
        <v>79</v>
      </c>
      <c r="E72" s="70" t="s">
        <v>172</v>
      </c>
      <c r="F72" s="70">
        <v>100</v>
      </c>
      <c r="G72" s="71">
        <v>652.1</v>
      </c>
      <c r="H72" s="71">
        <v>705.7</v>
      </c>
    </row>
    <row r="73" spans="1:8" ht="72.75" customHeight="1" thickBot="1" x14ac:dyDescent="0.3">
      <c r="A73" s="82" t="s">
        <v>144</v>
      </c>
      <c r="B73" s="70"/>
      <c r="C73" s="71" t="s">
        <v>139</v>
      </c>
      <c r="D73" s="70" t="s">
        <v>79</v>
      </c>
      <c r="E73" s="70" t="s">
        <v>172</v>
      </c>
      <c r="F73" s="70">
        <v>200</v>
      </c>
      <c r="G73" s="239">
        <v>95</v>
      </c>
      <c r="H73" s="239">
        <v>70</v>
      </c>
    </row>
  </sheetData>
  <mergeCells count="9">
    <mergeCell ref="A9:H9"/>
    <mergeCell ref="A10:H10"/>
    <mergeCell ref="A11:H11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3" workbookViewId="0">
      <selection activeCell="N7" sqref="N7"/>
    </sheetView>
  </sheetViews>
  <sheetFormatPr defaultRowHeight="15" x14ac:dyDescent="0.25"/>
  <cols>
    <col min="1" max="1" width="38.28515625" customWidth="1"/>
    <col min="4" max="4" width="11" customWidth="1"/>
    <col min="5" max="5" width="7.5703125" customWidth="1"/>
    <col min="6" max="6" width="12.7109375" customWidth="1"/>
    <col min="7" max="7" width="8.28515625" hidden="1" customWidth="1"/>
    <col min="8" max="13" width="9.140625" hidden="1" customWidth="1"/>
  </cols>
  <sheetData>
    <row r="1" spans="1:13" ht="15.75" x14ac:dyDescent="0.25">
      <c r="A1" s="282" t="s">
        <v>212</v>
      </c>
      <c r="B1" s="282"/>
      <c r="C1" s="282"/>
      <c r="D1" s="282"/>
      <c r="E1" s="282"/>
      <c r="F1" s="282"/>
    </row>
    <row r="2" spans="1:13" ht="15.75" x14ac:dyDescent="0.25">
      <c r="A2" s="282" t="s">
        <v>189</v>
      </c>
      <c r="B2" s="282"/>
      <c r="C2" s="282"/>
      <c r="D2" s="282"/>
      <c r="E2" s="282"/>
      <c r="F2" s="282"/>
    </row>
    <row r="3" spans="1:13" ht="15.75" x14ac:dyDescent="0.25">
      <c r="A3" s="308" t="s">
        <v>2</v>
      </c>
      <c r="B3" s="308"/>
      <c r="C3" s="308"/>
      <c r="D3" s="308"/>
      <c r="E3" s="308"/>
      <c r="F3" s="308"/>
    </row>
    <row r="4" spans="1:13" ht="15.75" x14ac:dyDescent="0.25">
      <c r="A4" s="282" t="s">
        <v>176</v>
      </c>
      <c r="B4" s="282"/>
      <c r="C4" s="282"/>
      <c r="D4" s="282"/>
      <c r="E4" s="282"/>
      <c r="F4" s="282"/>
    </row>
    <row r="5" spans="1:13" ht="15.75" x14ac:dyDescent="0.25">
      <c r="A5" s="282" t="s">
        <v>304</v>
      </c>
      <c r="B5" s="282"/>
      <c r="C5" s="282"/>
      <c r="D5" s="282"/>
      <c r="E5" s="282"/>
      <c r="F5" s="282"/>
    </row>
    <row r="6" spans="1:13" ht="15.75" x14ac:dyDescent="0.25">
      <c r="A6" s="282" t="s">
        <v>373</v>
      </c>
      <c r="B6" s="282"/>
      <c r="C6" s="282"/>
      <c r="D6" s="282"/>
      <c r="E6" s="282"/>
      <c r="F6" s="282"/>
    </row>
    <row r="7" spans="1:13" ht="63" customHeight="1" x14ac:dyDescent="0.25">
      <c r="A7" s="305" t="s">
        <v>305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</row>
    <row r="8" spans="1:13" ht="15.75" thickBot="1" x14ac:dyDescent="0.3">
      <c r="A8" s="111" t="s">
        <v>178</v>
      </c>
    </row>
    <row r="9" spans="1:13" ht="15.75" thickBot="1" x14ac:dyDescent="0.3">
      <c r="A9" s="66" t="s">
        <v>7</v>
      </c>
      <c r="B9" s="67" t="s">
        <v>72</v>
      </c>
      <c r="C9" s="67" t="s">
        <v>73</v>
      </c>
      <c r="D9" s="67" t="s">
        <v>74</v>
      </c>
      <c r="E9" s="67" t="s">
        <v>75</v>
      </c>
      <c r="F9" s="68" t="s">
        <v>76</v>
      </c>
    </row>
    <row r="10" spans="1:13" ht="15.75" thickBot="1" x14ac:dyDescent="0.3">
      <c r="A10" s="69" t="s">
        <v>52</v>
      </c>
      <c r="B10" s="56"/>
      <c r="C10" s="56"/>
      <c r="D10" s="56"/>
      <c r="E10" s="56"/>
      <c r="F10" s="56">
        <f>F11+F35+F41+F44+F52+F68+F73</f>
        <v>11719.53349</v>
      </c>
    </row>
    <row r="11" spans="1:13" ht="27.75" customHeight="1" thickBot="1" x14ac:dyDescent="0.3">
      <c r="A11" s="69" t="s">
        <v>78</v>
      </c>
      <c r="B11" s="75" t="s">
        <v>79</v>
      </c>
      <c r="C11" s="56"/>
      <c r="D11" s="56"/>
      <c r="E11" s="56"/>
      <c r="F11" s="73">
        <f>F12+F16+F22+F26+F30</f>
        <v>5474.6310000000003</v>
      </c>
    </row>
    <row r="12" spans="1:13" ht="43.5" customHeight="1" thickBot="1" x14ac:dyDescent="0.3">
      <c r="A12" s="69" t="s">
        <v>80</v>
      </c>
      <c r="B12" s="75" t="s">
        <v>79</v>
      </c>
      <c r="C12" s="75" t="s">
        <v>81</v>
      </c>
      <c r="D12" s="80"/>
      <c r="E12" s="56"/>
      <c r="F12" s="237">
        <f>F13</f>
        <v>1428</v>
      </c>
    </row>
    <row r="13" spans="1:13" ht="75" customHeight="1" thickBot="1" x14ac:dyDescent="0.3">
      <c r="A13" s="81" t="s">
        <v>82</v>
      </c>
      <c r="B13" s="188" t="s">
        <v>286</v>
      </c>
      <c r="C13" s="205" t="s">
        <v>287</v>
      </c>
      <c r="D13" s="104" t="s">
        <v>146</v>
      </c>
      <c r="E13" s="74"/>
      <c r="F13" s="234">
        <f>F14</f>
        <v>1428</v>
      </c>
    </row>
    <row r="14" spans="1:13" ht="78" thickBot="1" x14ac:dyDescent="0.3">
      <c r="A14" s="81" t="s">
        <v>84</v>
      </c>
      <c r="B14" s="188" t="s">
        <v>286</v>
      </c>
      <c r="C14" s="188" t="s">
        <v>287</v>
      </c>
      <c r="D14" s="74" t="s">
        <v>85</v>
      </c>
      <c r="E14" s="74"/>
      <c r="F14" s="234">
        <f>F15</f>
        <v>1428</v>
      </c>
    </row>
    <row r="15" spans="1:13" ht="116.25" thickBot="1" x14ac:dyDescent="0.3">
      <c r="A15" s="81" t="s">
        <v>92</v>
      </c>
      <c r="B15" s="74" t="s">
        <v>79</v>
      </c>
      <c r="C15" s="74" t="s">
        <v>81</v>
      </c>
      <c r="D15" s="74" t="s">
        <v>87</v>
      </c>
      <c r="E15" s="74">
        <v>100</v>
      </c>
      <c r="F15" s="234">
        <v>1428</v>
      </c>
    </row>
    <row r="16" spans="1:13" ht="72" customHeight="1" thickBot="1" x14ac:dyDescent="0.3">
      <c r="A16" s="69" t="s">
        <v>190</v>
      </c>
      <c r="B16" s="75" t="s">
        <v>79</v>
      </c>
      <c r="C16" s="75" t="s">
        <v>89</v>
      </c>
      <c r="D16" s="75"/>
      <c r="E16" s="75"/>
      <c r="F16" s="233">
        <f>F17</f>
        <v>3463</v>
      </c>
    </row>
    <row r="17" spans="1:6" ht="67.5" customHeight="1" thickBot="1" x14ac:dyDescent="0.3">
      <c r="A17" s="81" t="s">
        <v>82</v>
      </c>
      <c r="B17" s="188" t="s">
        <v>286</v>
      </c>
      <c r="C17" s="188" t="s">
        <v>289</v>
      </c>
      <c r="D17" s="74" t="s">
        <v>146</v>
      </c>
      <c r="E17" s="74"/>
      <c r="F17" s="234">
        <f>F18</f>
        <v>3463</v>
      </c>
    </row>
    <row r="18" spans="1:6" ht="78" thickBot="1" x14ac:dyDescent="0.3">
      <c r="A18" s="81" t="s">
        <v>84</v>
      </c>
      <c r="B18" s="188" t="s">
        <v>286</v>
      </c>
      <c r="C18" s="188" t="s">
        <v>289</v>
      </c>
      <c r="D18" s="74" t="s">
        <v>85</v>
      </c>
      <c r="E18" s="74"/>
      <c r="F18" s="234">
        <f>F19+F20+F21</f>
        <v>3463</v>
      </c>
    </row>
    <row r="19" spans="1:6" ht="27" thickBot="1" x14ac:dyDescent="0.3">
      <c r="A19" s="81" t="s">
        <v>91</v>
      </c>
      <c r="B19" s="74" t="s">
        <v>79</v>
      </c>
      <c r="C19" s="74" t="s">
        <v>89</v>
      </c>
      <c r="D19" s="74" t="s">
        <v>145</v>
      </c>
      <c r="E19" s="74">
        <v>800</v>
      </c>
      <c r="F19" s="234">
        <v>3</v>
      </c>
    </row>
    <row r="20" spans="1:6" ht="116.25" thickBot="1" x14ac:dyDescent="0.3">
      <c r="A20" s="81" t="s">
        <v>92</v>
      </c>
      <c r="B20" s="74" t="s">
        <v>79</v>
      </c>
      <c r="C20" s="74" t="s">
        <v>89</v>
      </c>
      <c r="D20" s="74" t="s">
        <v>87</v>
      </c>
      <c r="E20" s="74">
        <v>100</v>
      </c>
      <c r="F20" s="234">
        <v>2591</v>
      </c>
    </row>
    <row r="21" spans="1:6" ht="65.25" thickBot="1" x14ac:dyDescent="0.3">
      <c r="A21" s="81" t="s">
        <v>191</v>
      </c>
      <c r="B21" s="74" t="s">
        <v>79</v>
      </c>
      <c r="C21" s="74" t="s">
        <v>89</v>
      </c>
      <c r="D21" s="74" t="s">
        <v>87</v>
      </c>
      <c r="E21" s="74">
        <v>200</v>
      </c>
      <c r="F21" s="235">
        <v>869</v>
      </c>
    </row>
    <row r="22" spans="1:6" ht="27" thickBot="1" x14ac:dyDescent="0.3">
      <c r="A22" s="85" t="s">
        <v>94</v>
      </c>
      <c r="B22" s="190" t="s">
        <v>286</v>
      </c>
      <c r="C22" s="190" t="s">
        <v>288</v>
      </c>
      <c r="D22" s="75"/>
      <c r="E22" s="74"/>
      <c r="F22" s="235">
        <f>F23</f>
        <v>0</v>
      </c>
    </row>
    <row r="23" spans="1:6" ht="65.25" thickBot="1" x14ac:dyDescent="0.3">
      <c r="A23" s="81" t="s">
        <v>82</v>
      </c>
      <c r="B23" s="188" t="s">
        <v>286</v>
      </c>
      <c r="C23" s="188" t="s">
        <v>288</v>
      </c>
      <c r="D23" s="109">
        <v>100000000</v>
      </c>
      <c r="E23" s="74"/>
      <c r="F23" s="235">
        <f>F24</f>
        <v>0</v>
      </c>
    </row>
    <row r="24" spans="1:6" ht="39.75" thickBot="1" x14ac:dyDescent="0.3">
      <c r="A24" s="81" t="s">
        <v>95</v>
      </c>
      <c r="B24" s="188" t="s">
        <v>286</v>
      </c>
      <c r="C24" s="188" t="s">
        <v>288</v>
      </c>
      <c r="D24" s="74">
        <v>100100000</v>
      </c>
      <c r="E24" s="74"/>
      <c r="F24" s="235">
        <f>F25</f>
        <v>0</v>
      </c>
    </row>
    <row r="25" spans="1:6" ht="39.75" thickBot="1" x14ac:dyDescent="0.3">
      <c r="A25" s="81" t="s">
        <v>96</v>
      </c>
      <c r="B25" s="188" t="s">
        <v>286</v>
      </c>
      <c r="C25" s="188" t="s">
        <v>288</v>
      </c>
      <c r="D25" s="109">
        <v>100190110</v>
      </c>
      <c r="E25" s="74">
        <v>800</v>
      </c>
      <c r="F25" s="235">
        <v>0</v>
      </c>
    </row>
    <row r="26" spans="1:6" ht="15.75" thickBot="1" x14ac:dyDescent="0.3">
      <c r="A26" s="85" t="s">
        <v>97</v>
      </c>
      <c r="B26" s="190" t="s">
        <v>79</v>
      </c>
      <c r="C26" s="190">
        <v>11</v>
      </c>
      <c r="D26" s="74"/>
      <c r="E26" s="74"/>
      <c r="F26" s="233">
        <f>F27</f>
        <v>5</v>
      </c>
    </row>
    <row r="27" spans="1:6" ht="69.75" customHeight="1" thickBot="1" x14ac:dyDescent="0.3">
      <c r="A27" s="81" t="s">
        <v>192</v>
      </c>
      <c r="B27" s="188" t="s">
        <v>286</v>
      </c>
      <c r="C27" s="188">
        <v>11</v>
      </c>
      <c r="D27" s="74" t="s">
        <v>85</v>
      </c>
      <c r="E27" s="74"/>
      <c r="F27" s="234">
        <f>F28</f>
        <v>5</v>
      </c>
    </row>
    <row r="28" spans="1:6" ht="39.75" thickBot="1" x14ac:dyDescent="0.3">
      <c r="A28" s="81" t="s">
        <v>98</v>
      </c>
      <c r="B28" s="188" t="s">
        <v>286</v>
      </c>
      <c r="C28" s="188">
        <v>11</v>
      </c>
      <c r="D28" s="74" t="s">
        <v>150</v>
      </c>
      <c r="E28" s="74"/>
      <c r="F28" s="234">
        <f>F29</f>
        <v>5</v>
      </c>
    </row>
    <row r="29" spans="1:6" ht="52.5" thickBot="1" x14ac:dyDescent="0.3">
      <c r="A29" s="81" t="s">
        <v>193</v>
      </c>
      <c r="B29" s="74" t="s">
        <v>79</v>
      </c>
      <c r="C29" s="74">
        <v>11</v>
      </c>
      <c r="D29" s="74" t="s">
        <v>151</v>
      </c>
      <c r="E29" s="74">
        <v>800</v>
      </c>
      <c r="F29" s="234">
        <v>5</v>
      </c>
    </row>
    <row r="30" spans="1:6" ht="15.75" thickBot="1" x14ac:dyDescent="0.3">
      <c r="A30" s="69" t="s">
        <v>100</v>
      </c>
      <c r="B30" s="75" t="s">
        <v>79</v>
      </c>
      <c r="C30" s="75">
        <v>13</v>
      </c>
      <c r="D30" s="74"/>
      <c r="E30" s="74" t="s">
        <v>194</v>
      </c>
      <c r="F30" s="121">
        <f>F31</f>
        <v>578.63099999999997</v>
      </c>
    </row>
    <row r="31" spans="1:6" ht="71.25" customHeight="1" thickBot="1" x14ac:dyDescent="0.3">
      <c r="A31" s="82" t="s">
        <v>82</v>
      </c>
      <c r="B31" s="188" t="s">
        <v>286</v>
      </c>
      <c r="C31" s="74">
        <v>13</v>
      </c>
      <c r="D31" s="74" t="s">
        <v>85</v>
      </c>
      <c r="E31" s="74"/>
      <c r="F31" s="74">
        <f>F32</f>
        <v>578.63099999999997</v>
      </c>
    </row>
    <row r="32" spans="1:6" ht="39.75" thickBot="1" x14ac:dyDescent="0.3">
      <c r="A32" s="82" t="s">
        <v>101</v>
      </c>
      <c r="B32" s="188" t="s">
        <v>286</v>
      </c>
      <c r="C32" s="74">
        <v>13</v>
      </c>
      <c r="D32" s="74" t="s">
        <v>87</v>
      </c>
      <c r="E32" s="74"/>
      <c r="F32" s="74">
        <f>F33+F34</f>
        <v>578.63099999999997</v>
      </c>
    </row>
    <row r="33" spans="1:6" ht="52.5" thickBot="1" x14ac:dyDescent="0.3">
      <c r="A33" s="81" t="s">
        <v>102</v>
      </c>
      <c r="B33" s="74" t="s">
        <v>79</v>
      </c>
      <c r="C33" s="74">
        <v>13</v>
      </c>
      <c r="D33" s="74" t="s">
        <v>87</v>
      </c>
      <c r="E33" s="74">
        <v>540</v>
      </c>
      <c r="F33" s="74">
        <v>578.63099999999997</v>
      </c>
    </row>
    <row r="34" spans="1:6" ht="52.5" thickBot="1" x14ac:dyDescent="0.3">
      <c r="A34" s="81" t="s">
        <v>102</v>
      </c>
      <c r="B34" s="74" t="s">
        <v>79</v>
      </c>
      <c r="C34" s="74">
        <v>13</v>
      </c>
      <c r="D34" s="74" t="s">
        <v>87</v>
      </c>
      <c r="E34" s="74">
        <v>200</v>
      </c>
      <c r="F34" s="235">
        <v>0</v>
      </c>
    </row>
    <row r="35" spans="1:6" ht="15.75" thickBot="1" x14ac:dyDescent="0.3">
      <c r="A35" s="86" t="s">
        <v>103</v>
      </c>
      <c r="B35" s="75" t="s">
        <v>81</v>
      </c>
      <c r="C35" s="74"/>
      <c r="D35" s="74"/>
      <c r="E35" s="74"/>
      <c r="F35" s="233">
        <f>F36</f>
        <v>163</v>
      </c>
    </row>
    <row r="36" spans="1:6" ht="15.75" thickBot="1" x14ac:dyDescent="0.3">
      <c r="A36" s="87" t="s">
        <v>104</v>
      </c>
      <c r="B36" s="75" t="s">
        <v>81</v>
      </c>
      <c r="C36" s="75" t="s">
        <v>105</v>
      </c>
      <c r="D36" s="75"/>
      <c r="E36" s="75"/>
      <c r="F36" s="233">
        <f>F37</f>
        <v>163</v>
      </c>
    </row>
    <row r="37" spans="1:6" ht="71.25" customHeight="1" thickBot="1" x14ac:dyDescent="0.3">
      <c r="A37" s="81" t="s">
        <v>82</v>
      </c>
      <c r="B37" s="74" t="s">
        <v>81</v>
      </c>
      <c r="C37" s="74" t="s">
        <v>105</v>
      </c>
      <c r="D37" s="74" t="s">
        <v>152</v>
      </c>
      <c r="E37" s="74"/>
      <c r="F37" s="234">
        <f>F38</f>
        <v>163</v>
      </c>
    </row>
    <row r="38" spans="1:6" ht="39.75" thickBot="1" x14ac:dyDescent="0.3">
      <c r="A38" s="81" t="s">
        <v>106</v>
      </c>
      <c r="B38" s="74" t="s">
        <v>81</v>
      </c>
      <c r="C38" s="74" t="s">
        <v>105</v>
      </c>
      <c r="D38" s="74" t="s">
        <v>153</v>
      </c>
      <c r="E38" s="74"/>
      <c r="F38" s="234">
        <f>F39+F40</f>
        <v>163</v>
      </c>
    </row>
    <row r="39" spans="1:6" ht="90.75" thickBot="1" x14ac:dyDescent="0.3">
      <c r="A39" s="81" t="s">
        <v>107</v>
      </c>
      <c r="B39" s="74" t="s">
        <v>81</v>
      </c>
      <c r="C39" s="74" t="s">
        <v>105</v>
      </c>
      <c r="D39" s="74" t="s">
        <v>154</v>
      </c>
      <c r="E39" s="74">
        <v>100</v>
      </c>
      <c r="F39" s="234">
        <v>144</v>
      </c>
    </row>
    <row r="40" spans="1:6" ht="52.5" thickBot="1" x14ac:dyDescent="0.3">
      <c r="A40" s="81" t="s">
        <v>195</v>
      </c>
      <c r="B40" s="74" t="s">
        <v>81</v>
      </c>
      <c r="C40" s="74" t="s">
        <v>105</v>
      </c>
      <c r="D40" s="74" t="s">
        <v>154</v>
      </c>
      <c r="E40" s="74">
        <v>200</v>
      </c>
      <c r="F40" s="234">
        <v>19</v>
      </c>
    </row>
    <row r="41" spans="1:6" ht="27" thickBot="1" x14ac:dyDescent="0.3">
      <c r="A41" s="85" t="s">
        <v>109</v>
      </c>
      <c r="B41" s="190" t="s">
        <v>290</v>
      </c>
      <c r="C41" s="75"/>
      <c r="D41" s="75"/>
      <c r="E41" s="75"/>
      <c r="F41" s="233">
        <f>F42</f>
        <v>5</v>
      </c>
    </row>
    <row r="42" spans="1:6" ht="27" thickBot="1" x14ac:dyDescent="0.3">
      <c r="A42" s="81" t="s">
        <v>182</v>
      </c>
      <c r="B42" s="188" t="s">
        <v>290</v>
      </c>
      <c r="C42" s="74">
        <v>14</v>
      </c>
      <c r="D42" s="74" t="s">
        <v>183</v>
      </c>
      <c r="E42" s="74"/>
      <c r="F42" s="234">
        <f>F43</f>
        <v>5</v>
      </c>
    </row>
    <row r="43" spans="1:6" ht="116.25" thickBot="1" x14ac:dyDescent="0.3">
      <c r="A43" s="81" t="s">
        <v>196</v>
      </c>
      <c r="B43" s="188" t="s">
        <v>290</v>
      </c>
      <c r="C43" s="74">
        <v>14</v>
      </c>
      <c r="D43" s="74" t="s">
        <v>147</v>
      </c>
      <c r="E43" s="74">
        <v>200</v>
      </c>
      <c r="F43" s="234">
        <v>5</v>
      </c>
    </row>
    <row r="44" spans="1:6" ht="15.75" thickBot="1" x14ac:dyDescent="0.3">
      <c r="A44" s="69" t="s">
        <v>112</v>
      </c>
      <c r="B44" s="56" t="s">
        <v>89</v>
      </c>
      <c r="C44" s="74"/>
      <c r="D44" s="74"/>
      <c r="E44" s="74"/>
      <c r="F44" s="75">
        <f>F45+F47</f>
        <v>4041.6</v>
      </c>
    </row>
    <row r="45" spans="1:6" ht="52.5" thickBot="1" x14ac:dyDescent="0.3">
      <c r="A45" s="82" t="s">
        <v>115</v>
      </c>
      <c r="B45" s="194" t="s">
        <v>289</v>
      </c>
      <c r="C45" s="188" t="s">
        <v>79</v>
      </c>
      <c r="D45" s="74" t="s">
        <v>155</v>
      </c>
      <c r="E45" s="74"/>
      <c r="F45" s="233">
        <f>F46</f>
        <v>0</v>
      </c>
    </row>
    <row r="46" spans="1:6" ht="52.5" thickBot="1" x14ac:dyDescent="0.3">
      <c r="A46" s="82" t="s">
        <v>184</v>
      </c>
      <c r="B46" s="206"/>
      <c r="C46" s="207" t="s">
        <v>289</v>
      </c>
      <c r="D46" s="74" t="s">
        <v>197</v>
      </c>
      <c r="E46" s="74">
        <v>200</v>
      </c>
      <c r="F46" s="234">
        <v>0</v>
      </c>
    </row>
    <row r="47" spans="1:6" ht="15.75" thickBot="1" x14ac:dyDescent="0.3">
      <c r="A47" s="85" t="s">
        <v>113</v>
      </c>
      <c r="B47" s="56" t="s">
        <v>89</v>
      </c>
      <c r="C47" s="56" t="s">
        <v>114</v>
      </c>
      <c r="D47" s="75"/>
      <c r="E47" s="75"/>
      <c r="F47" s="75">
        <f>F48</f>
        <v>4041.6</v>
      </c>
    </row>
    <row r="48" spans="1:6" ht="52.5" thickBot="1" x14ac:dyDescent="0.3">
      <c r="A48" s="81" t="s">
        <v>198</v>
      </c>
      <c r="B48" s="194" t="s">
        <v>289</v>
      </c>
      <c r="C48" s="194" t="s">
        <v>291</v>
      </c>
      <c r="D48" s="74" t="s">
        <v>155</v>
      </c>
      <c r="E48" s="75"/>
      <c r="F48" s="75">
        <f>F49</f>
        <v>4041.6</v>
      </c>
    </row>
    <row r="49" spans="1:14" ht="52.5" thickBot="1" x14ac:dyDescent="0.3">
      <c r="A49" s="81" t="s">
        <v>116</v>
      </c>
      <c r="B49" s="194" t="s">
        <v>289</v>
      </c>
      <c r="C49" s="194" t="s">
        <v>291</v>
      </c>
      <c r="D49" s="74" t="s">
        <v>156</v>
      </c>
      <c r="E49" s="75"/>
      <c r="F49" s="75">
        <f>F50+F51</f>
        <v>4041.6</v>
      </c>
    </row>
    <row r="50" spans="1:14" ht="65.25" thickBot="1" x14ac:dyDescent="0.3">
      <c r="A50" s="82" t="s">
        <v>199</v>
      </c>
      <c r="B50" s="70" t="s">
        <v>89</v>
      </c>
      <c r="C50" s="70" t="s">
        <v>114</v>
      </c>
      <c r="D50" s="70" t="s">
        <v>157</v>
      </c>
      <c r="E50" s="70">
        <v>200</v>
      </c>
      <c r="F50" s="70">
        <v>2041.6</v>
      </c>
    </row>
    <row r="51" spans="1:14" ht="69.75" customHeight="1" thickBot="1" x14ac:dyDescent="0.3">
      <c r="A51" s="82" t="s">
        <v>117</v>
      </c>
      <c r="B51" s="70" t="s">
        <v>89</v>
      </c>
      <c r="C51" s="70" t="s">
        <v>114</v>
      </c>
      <c r="D51" s="70" t="s">
        <v>316</v>
      </c>
      <c r="E51" s="70">
        <v>200</v>
      </c>
      <c r="F51" s="238">
        <v>2000</v>
      </c>
    </row>
    <row r="52" spans="1:14" ht="27" thickBot="1" x14ac:dyDescent="0.3">
      <c r="A52" s="69" t="s">
        <v>118</v>
      </c>
      <c r="B52" s="208" t="s">
        <v>292</v>
      </c>
      <c r="C52" s="194"/>
      <c r="D52" s="70"/>
      <c r="E52" s="70"/>
      <c r="F52" s="56">
        <f>F53+F57</f>
        <v>423.10248999999999</v>
      </c>
    </row>
    <row r="53" spans="1:14" ht="15.75" thickBot="1" x14ac:dyDescent="0.3">
      <c r="A53" s="69" t="s">
        <v>119</v>
      </c>
      <c r="B53" s="208" t="s">
        <v>292</v>
      </c>
      <c r="C53" s="198" t="s">
        <v>287</v>
      </c>
      <c r="D53" s="70"/>
      <c r="E53" s="70"/>
      <c r="F53" s="56">
        <f>F54</f>
        <v>10</v>
      </c>
    </row>
    <row r="54" spans="1:14" ht="54.75" customHeight="1" thickBot="1" x14ac:dyDescent="0.3">
      <c r="A54" s="82" t="s">
        <v>198</v>
      </c>
      <c r="B54" s="206" t="s">
        <v>292</v>
      </c>
      <c r="C54" s="194" t="s">
        <v>287</v>
      </c>
      <c r="D54" s="70" t="s">
        <v>155</v>
      </c>
      <c r="E54" s="70"/>
      <c r="F54" s="238">
        <f>F55</f>
        <v>10</v>
      </c>
    </row>
    <row r="55" spans="1:14" ht="27" thickBot="1" x14ac:dyDescent="0.3">
      <c r="A55" s="82" t="s">
        <v>120</v>
      </c>
      <c r="B55" s="206" t="s">
        <v>292</v>
      </c>
      <c r="C55" s="194" t="s">
        <v>287</v>
      </c>
      <c r="D55" s="70" t="s">
        <v>158</v>
      </c>
      <c r="E55" s="70">
        <v>200</v>
      </c>
      <c r="F55" s="238">
        <f>F56</f>
        <v>10</v>
      </c>
    </row>
    <row r="56" spans="1:14" ht="52.5" thickBot="1" x14ac:dyDescent="0.3">
      <c r="A56" s="82" t="s">
        <v>121</v>
      </c>
      <c r="B56" s="206" t="s">
        <v>292</v>
      </c>
      <c r="C56" s="194" t="s">
        <v>287</v>
      </c>
      <c r="D56" s="70" t="s">
        <v>159</v>
      </c>
      <c r="E56" s="70">
        <v>200</v>
      </c>
      <c r="F56" s="238">
        <v>10</v>
      </c>
    </row>
    <row r="57" spans="1:14" ht="15.75" thickBot="1" x14ac:dyDescent="0.3">
      <c r="A57" s="69" t="s">
        <v>122</v>
      </c>
      <c r="B57" s="208" t="s">
        <v>292</v>
      </c>
      <c r="C57" s="198" t="s">
        <v>290</v>
      </c>
      <c r="D57" s="56"/>
      <c r="E57" s="56"/>
      <c r="F57" s="56">
        <f>F58</f>
        <v>413.10248999999999</v>
      </c>
    </row>
    <row r="58" spans="1:14" ht="52.5" thickBot="1" x14ac:dyDescent="0.3">
      <c r="A58" s="82" t="s">
        <v>198</v>
      </c>
      <c r="B58" s="206" t="s">
        <v>292</v>
      </c>
      <c r="C58" s="194" t="s">
        <v>290</v>
      </c>
      <c r="D58" s="70" t="s">
        <v>155</v>
      </c>
      <c r="E58" s="56"/>
      <c r="F58" s="70">
        <f>F59+F62+F64</f>
        <v>413.10248999999999</v>
      </c>
    </row>
    <row r="59" spans="1:14" ht="27" thickBot="1" x14ac:dyDescent="0.3">
      <c r="A59" s="82" t="s">
        <v>123</v>
      </c>
      <c r="B59" s="206" t="s">
        <v>292</v>
      </c>
      <c r="C59" s="194" t="s">
        <v>290</v>
      </c>
      <c r="D59" s="70" t="s">
        <v>160</v>
      </c>
      <c r="E59" s="56"/>
      <c r="F59" s="70">
        <f>F60+F61</f>
        <v>171.10248999999999</v>
      </c>
    </row>
    <row r="60" spans="1:14" ht="52.5" thickBot="1" x14ac:dyDescent="0.3">
      <c r="A60" s="82" t="s">
        <v>200</v>
      </c>
      <c r="B60" s="206" t="s">
        <v>292</v>
      </c>
      <c r="C60" s="194" t="s">
        <v>290</v>
      </c>
      <c r="D60" s="70" t="s">
        <v>161</v>
      </c>
      <c r="E60" s="70">
        <v>200</v>
      </c>
      <c r="F60" s="70">
        <v>107.169</v>
      </c>
      <c r="N60" s="212" t="s">
        <v>314</v>
      </c>
    </row>
    <row r="61" spans="1:14" ht="52.5" thickBot="1" x14ac:dyDescent="0.3">
      <c r="A61" s="82" t="s">
        <v>201</v>
      </c>
      <c r="B61" s="206" t="s">
        <v>292</v>
      </c>
      <c r="C61" s="206" t="s">
        <v>290</v>
      </c>
      <c r="D61" s="70" t="s">
        <v>202</v>
      </c>
      <c r="E61" s="70">
        <v>200</v>
      </c>
      <c r="F61" s="70">
        <v>63.933489999999999</v>
      </c>
    </row>
    <row r="62" spans="1:14" ht="27" thickBot="1" x14ac:dyDescent="0.3">
      <c r="A62" s="82" t="s">
        <v>126</v>
      </c>
      <c r="B62" s="206" t="s">
        <v>292</v>
      </c>
      <c r="C62" s="194" t="s">
        <v>290</v>
      </c>
      <c r="D62" s="70" t="s">
        <v>163</v>
      </c>
      <c r="E62" s="70"/>
      <c r="F62" s="238">
        <f>F63</f>
        <v>20</v>
      </c>
    </row>
    <row r="63" spans="1:14" ht="65.25" thickBot="1" x14ac:dyDescent="0.3">
      <c r="A63" s="82" t="s">
        <v>203</v>
      </c>
      <c r="B63" s="206" t="s">
        <v>292</v>
      </c>
      <c r="C63" s="194" t="s">
        <v>105</v>
      </c>
      <c r="D63" s="70" t="s">
        <v>204</v>
      </c>
      <c r="E63" s="70">
        <v>200</v>
      </c>
      <c r="F63" s="238">
        <v>20</v>
      </c>
    </row>
    <row r="64" spans="1:14" ht="52.5" thickBot="1" x14ac:dyDescent="0.3">
      <c r="A64" s="82" t="s">
        <v>128</v>
      </c>
      <c r="B64" s="206" t="s">
        <v>292</v>
      </c>
      <c r="C64" s="194" t="s">
        <v>290</v>
      </c>
      <c r="D64" s="70" t="s">
        <v>205</v>
      </c>
      <c r="E64" s="70"/>
      <c r="F64" s="245">
        <f>F65</f>
        <v>222</v>
      </c>
    </row>
    <row r="65" spans="1:6" ht="65.25" thickBot="1" x14ac:dyDescent="0.3">
      <c r="A65" s="82" t="s">
        <v>206</v>
      </c>
      <c r="B65" s="206" t="s">
        <v>292</v>
      </c>
      <c r="C65" s="194" t="s">
        <v>105</v>
      </c>
      <c r="D65" s="70" t="s">
        <v>207</v>
      </c>
      <c r="E65" s="70">
        <v>200</v>
      </c>
      <c r="F65" s="245">
        <v>222</v>
      </c>
    </row>
    <row r="66" spans="1:6" ht="27" thickBot="1" x14ac:dyDescent="0.3">
      <c r="A66" s="82" t="s">
        <v>130</v>
      </c>
      <c r="B66" s="206" t="s">
        <v>292</v>
      </c>
      <c r="C66" s="194" t="s">
        <v>105</v>
      </c>
      <c r="D66" s="70" t="s">
        <v>208</v>
      </c>
      <c r="E66" s="102"/>
      <c r="F66" s="245">
        <f>F67</f>
        <v>0</v>
      </c>
    </row>
    <row r="67" spans="1:6" ht="52.5" thickBot="1" x14ac:dyDescent="0.3">
      <c r="A67" s="82" t="s">
        <v>131</v>
      </c>
      <c r="B67" s="206" t="s">
        <v>292</v>
      </c>
      <c r="C67" s="194" t="s">
        <v>105</v>
      </c>
      <c r="D67" s="70" t="s">
        <v>209</v>
      </c>
      <c r="E67" s="70">
        <v>200</v>
      </c>
      <c r="F67" s="245">
        <v>0</v>
      </c>
    </row>
    <row r="68" spans="1:6" ht="15.75" thickBot="1" x14ac:dyDescent="0.3">
      <c r="A68" s="69" t="s">
        <v>132</v>
      </c>
      <c r="B68" s="56">
        <v>10</v>
      </c>
      <c r="C68" s="70"/>
      <c r="D68" s="70"/>
      <c r="E68" s="70"/>
      <c r="F68" s="237">
        <f>F69</f>
        <v>640</v>
      </c>
    </row>
    <row r="69" spans="1:6" ht="15.75" thickBot="1" x14ac:dyDescent="0.3">
      <c r="A69" s="69" t="s">
        <v>133</v>
      </c>
      <c r="B69" s="56">
        <v>10</v>
      </c>
      <c r="C69" s="56" t="s">
        <v>79</v>
      </c>
      <c r="D69" s="56"/>
      <c r="E69" s="56"/>
      <c r="F69" s="237">
        <f>F70</f>
        <v>640</v>
      </c>
    </row>
    <row r="70" spans="1:6" ht="65.25" thickBot="1" x14ac:dyDescent="0.3">
      <c r="A70" s="82" t="s">
        <v>134</v>
      </c>
      <c r="B70" s="70">
        <v>10</v>
      </c>
      <c r="C70" s="194" t="s">
        <v>286</v>
      </c>
      <c r="D70" s="70" t="s">
        <v>146</v>
      </c>
      <c r="E70" s="70"/>
      <c r="F70" s="238">
        <f>F71</f>
        <v>640</v>
      </c>
    </row>
    <row r="71" spans="1:6" ht="52.5" thickBot="1" x14ac:dyDescent="0.3">
      <c r="A71" s="82" t="s">
        <v>135</v>
      </c>
      <c r="B71" s="70">
        <v>10</v>
      </c>
      <c r="C71" s="194" t="s">
        <v>286</v>
      </c>
      <c r="D71" s="70" t="s">
        <v>168</v>
      </c>
      <c r="E71" s="70"/>
      <c r="F71" s="238">
        <f>F72</f>
        <v>640</v>
      </c>
    </row>
    <row r="72" spans="1:6" ht="52.5" thickBot="1" x14ac:dyDescent="0.3">
      <c r="A72" s="82" t="s">
        <v>136</v>
      </c>
      <c r="B72" s="70">
        <v>10</v>
      </c>
      <c r="C72" s="70" t="s">
        <v>79</v>
      </c>
      <c r="D72" s="70" t="s">
        <v>169</v>
      </c>
      <c r="E72" s="70">
        <v>300</v>
      </c>
      <c r="F72" s="238">
        <v>640</v>
      </c>
    </row>
    <row r="73" spans="1:6" ht="58.5" customHeight="1" thickBot="1" x14ac:dyDescent="0.3">
      <c r="A73" s="69" t="s">
        <v>137</v>
      </c>
      <c r="B73" s="208" t="s">
        <v>293</v>
      </c>
      <c r="C73" s="70"/>
      <c r="D73" s="70"/>
      <c r="E73" s="70"/>
      <c r="F73" s="56">
        <f>F74</f>
        <v>972.2</v>
      </c>
    </row>
    <row r="74" spans="1:6" ht="15.75" thickBot="1" x14ac:dyDescent="0.3">
      <c r="A74" s="69" t="s">
        <v>138</v>
      </c>
      <c r="B74" s="56" t="s">
        <v>139</v>
      </c>
      <c r="C74" s="70"/>
      <c r="D74" s="70"/>
      <c r="E74" s="70"/>
      <c r="F74" s="56">
        <f>F75</f>
        <v>972.2</v>
      </c>
    </row>
    <row r="75" spans="1:6" ht="15.75" thickBot="1" x14ac:dyDescent="0.3">
      <c r="A75" s="69" t="s">
        <v>140</v>
      </c>
      <c r="B75" s="56" t="s">
        <v>139</v>
      </c>
      <c r="C75" s="56" t="s">
        <v>79</v>
      </c>
      <c r="D75" s="56"/>
      <c r="E75" s="56"/>
      <c r="F75" s="56">
        <f>F76</f>
        <v>972.2</v>
      </c>
    </row>
    <row r="76" spans="1:6" ht="52.5" thickBot="1" x14ac:dyDescent="0.3">
      <c r="A76" s="82" t="s">
        <v>141</v>
      </c>
      <c r="B76" s="194" t="s">
        <v>293</v>
      </c>
      <c r="C76" s="194" t="s">
        <v>286</v>
      </c>
      <c r="D76" s="70" t="s">
        <v>170</v>
      </c>
      <c r="E76" s="70"/>
      <c r="F76" s="70">
        <f>F77</f>
        <v>972.2</v>
      </c>
    </row>
    <row r="77" spans="1:6" ht="39.75" thickBot="1" x14ac:dyDescent="0.3">
      <c r="A77" s="82" t="s">
        <v>142</v>
      </c>
      <c r="B77" s="194" t="s">
        <v>293</v>
      </c>
      <c r="C77" s="194" t="s">
        <v>286</v>
      </c>
      <c r="D77" s="70" t="s">
        <v>171</v>
      </c>
      <c r="E77" s="70"/>
      <c r="F77" s="70">
        <f>F78+F79</f>
        <v>972.2</v>
      </c>
    </row>
    <row r="78" spans="1:6" ht="103.5" thickBot="1" x14ac:dyDescent="0.3">
      <c r="A78" s="82" t="s">
        <v>210</v>
      </c>
      <c r="B78" s="70" t="s">
        <v>139</v>
      </c>
      <c r="C78" s="70" t="s">
        <v>79</v>
      </c>
      <c r="D78" s="70" t="s">
        <v>172</v>
      </c>
      <c r="E78" s="70">
        <v>100</v>
      </c>
      <c r="F78" s="70">
        <v>599.20000000000005</v>
      </c>
    </row>
    <row r="79" spans="1:6" ht="65.25" thickBot="1" x14ac:dyDescent="0.3">
      <c r="A79" s="82" t="s">
        <v>144</v>
      </c>
      <c r="B79" s="70" t="s">
        <v>139</v>
      </c>
      <c r="C79" s="70" t="s">
        <v>79</v>
      </c>
      <c r="D79" s="70" t="s">
        <v>172</v>
      </c>
      <c r="E79" s="70">
        <v>200</v>
      </c>
      <c r="F79" s="238">
        <v>373</v>
      </c>
    </row>
    <row r="80" spans="1:6" ht="52.5" thickBot="1" x14ac:dyDescent="0.3">
      <c r="A80" s="82" t="s">
        <v>211</v>
      </c>
      <c r="B80" s="70" t="s">
        <v>139</v>
      </c>
      <c r="C80" s="70" t="s">
        <v>79</v>
      </c>
      <c r="D80" s="70" t="s">
        <v>172</v>
      </c>
      <c r="E80" s="70">
        <v>800</v>
      </c>
      <c r="F80" s="238">
        <v>0</v>
      </c>
    </row>
  </sheetData>
  <mergeCells count="7">
    <mergeCell ref="A6:F6"/>
    <mergeCell ref="A7:M7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A6" sqref="A6:G6"/>
    </sheetView>
  </sheetViews>
  <sheetFormatPr defaultRowHeight="15" x14ac:dyDescent="0.25"/>
  <cols>
    <col min="1" max="1" width="26" customWidth="1"/>
    <col min="2" max="2" width="7" customWidth="1"/>
    <col min="3" max="3" width="6" customWidth="1"/>
    <col min="4" max="4" width="13.5703125" customWidth="1"/>
    <col min="5" max="5" width="7.140625" customWidth="1"/>
    <col min="6" max="6" width="11" customWidth="1"/>
    <col min="7" max="7" width="13.7109375" customWidth="1"/>
    <col min="8" max="8" width="9.140625" hidden="1" customWidth="1"/>
  </cols>
  <sheetData>
    <row r="1" spans="1:15" ht="15.75" x14ac:dyDescent="0.25">
      <c r="A1" s="282" t="s">
        <v>213</v>
      </c>
      <c r="B1" s="282"/>
      <c r="C1" s="282"/>
      <c r="D1" s="282"/>
      <c r="E1" s="282"/>
      <c r="F1" s="282"/>
      <c r="G1" s="282"/>
    </row>
    <row r="2" spans="1:15" ht="15.75" x14ac:dyDescent="0.25">
      <c r="A2" s="282" t="s">
        <v>214</v>
      </c>
      <c r="B2" s="282"/>
      <c r="C2" s="282"/>
      <c r="D2" s="282"/>
      <c r="E2" s="282"/>
      <c r="F2" s="282"/>
      <c r="G2" s="282"/>
    </row>
    <row r="3" spans="1:15" ht="15.75" x14ac:dyDescent="0.25">
      <c r="A3" s="282" t="s">
        <v>215</v>
      </c>
      <c r="B3" s="282"/>
      <c r="C3" s="282"/>
      <c r="D3" s="282"/>
      <c r="E3" s="282"/>
      <c r="F3" s="282"/>
      <c r="G3" s="282"/>
    </row>
    <row r="4" spans="1:15" ht="15.75" x14ac:dyDescent="0.25">
      <c r="A4" s="282" t="s">
        <v>176</v>
      </c>
      <c r="B4" s="282"/>
      <c r="C4" s="282"/>
      <c r="D4" s="282"/>
      <c r="E4" s="282"/>
      <c r="F4" s="282"/>
      <c r="G4" s="282"/>
    </row>
    <row r="5" spans="1:15" ht="15.75" x14ac:dyDescent="0.25">
      <c r="A5" s="282" t="s">
        <v>304</v>
      </c>
      <c r="B5" s="282"/>
      <c r="C5" s="282"/>
      <c r="D5" s="282"/>
      <c r="E5" s="282"/>
      <c r="F5" s="282"/>
      <c r="G5" s="282"/>
    </row>
    <row r="6" spans="1:15" ht="15.75" x14ac:dyDescent="0.25">
      <c r="A6" s="282" t="s">
        <v>372</v>
      </c>
      <c r="B6" s="282"/>
      <c r="C6" s="282"/>
      <c r="D6" s="282"/>
      <c r="E6" s="282"/>
      <c r="F6" s="282"/>
      <c r="G6" s="282"/>
    </row>
    <row r="7" spans="1:15" ht="15.75" x14ac:dyDescent="0.25">
      <c r="A7" s="120"/>
    </row>
    <row r="8" spans="1:15" ht="71.25" customHeight="1" x14ac:dyDescent="0.25">
      <c r="A8" s="309" t="s">
        <v>306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</row>
    <row r="9" spans="1:15" ht="15.75" thickBot="1" x14ac:dyDescent="0.3">
      <c r="A9" s="111" t="s">
        <v>178</v>
      </c>
      <c r="D9" s="126"/>
      <c r="E9" s="126"/>
      <c r="F9" s="126"/>
      <c r="G9" s="127"/>
    </row>
    <row r="10" spans="1:15" ht="15.75" thickBot="1" x14ac:dyDescent="0.3">
      <c r="A10" s="66" t="s">
        <v>7</v>
      </c>
      <c r="B10" s="67" t="s">
        <v>72</v>
      </c>
      <c r="C10" s="67" t="s">
        <v>73</v>
      </c>
      <c r="D10" s="67" t="s">
        <v>74</v>
      </c>
      <c r="E10" s="67" t="s">
        <v>75</v>
      </c>
      <c r="F10" s="68">
        <v>2026</v>
      </c>
      <c r="G10" s="68">
        <v>2027</v>
      </c>
    </row>
    <row r="11" spans="1:15" ht="15.75" thickBot="1" x14ac:dyDescent="0.3">
      <c r="A11" s="69" t="s">
        <v>52</v>
      </c>
      <c r="B11" s="56"/>
      <c r="C11" s="56"/>
      <c r="D11" s="56"/>
      <c r="E11" s="56"/>
      <c r="F11" s="122">
        <f>F12+F31+F37+F40+F43+F57+F62</f>
        <v>4010.4334899999999</v>
      </c>
      <c r="G11" s="122">
        <f>G12+G31+G37+G40+G43+G57+G62</f>
        <v>3928.0334899999998</v>
      </c>
    </row>
    <row r="12" spans="1:15" ht="30" customHeight="1" thickBot="1" x14ac:dyDescent="0.3">
      <c r="A12" s="69" t="s">
        <v>78</v>
      </c>
      <c r="B12" s="75" t="s">
        <v>79</v>
      </c>
      <c r="C12" s="56"/>
      <c r="D12" s="80"/>
      <c r="E12" s="56"/>
      <c r="F12" s="56">
        <f>F13+F17+F23+F27</f>
        <v>2853.7</v>
      </c>
      <c r="G12" s="56">
        <f>G13+G17+G23+G27</f>
        <v>2739.3</v>
      </c>
    </row>
    <row r="13" spans="1:15" ht="61.5" customHeight="1" thickBot="1" x14ac:dyDescent="0.3">
      <c r="A13" s="124" t="s">
        <v>80</v>
      </c>
      <c r="B13" s="77" t="s">
        <v>79</v>
      </c>
      <c r="C13" s="123" t="s">
        <v>81</v>
      </c>
      <c r="D13" s="103"/>
      <c r="E13" s="56"/>
      <c r="F13" s="237">
        <f t="shared" ref="F13:G15" si="0">F14</f>
        <v>989</v>
      </c>
      <c r="G13" s="237">
        <f t="shared" si="0"/>
        <v>989</v>
      </c>
    </row>
    <row r="14" spans="1:15" ht="90.75" thickBot="1" x14ac:dyDescent="0.3">
      <c r="A14" s="125" t="s">
        <v>82</v>
      </c>
      <c r="B14" s="209" t="s">
        <v>286</v>
      </c>
      <c r="C14" s="205" t="s">
        <v>287</v>
      </c>
      <c r="D14" s="104" t="s">
        <v>146</v>
      </c>
      <c r="E14" s="74"/>
      <c r="F14" s="234">
        <f t="shared" si="0"/>
        <v>989</v>
      </c>
      <c r="G14" s="234">
        <f t="shared" si="0"/>
        <v>989</v>
      </c>
    </row>
    <row r="15" spans="1:15" ht="103.5" thickBot="1" x14ac:dyDescent="0.3">
      <c r="A15" s="81" t="s">
        <v>84</v>
      </c>
      <c r="B15" s="188" t="s">
        <v>286</v>
      </c>
      <c r="C15" s="188" t="s">
        <v>287</v>
      </c>
      <c r="D15" s="74" t="s">
        <v>85</v>
      </c>
      <c r="E15" s="74"/>
      <c r="F15" s="234">
        <f t="shared" si="0"/>
        <v>989</v>
      </c>
      <c r="G15" s="234">
        <f t="shared" si="0"/>
        <v>989</v>
      </c>
    </row>
    <row r="16" spans="1:15" ht="154.5" thickBot="1" x14ac:dyDescent="0.3">
      <c r="A16" s="81" t="s">
        <v>92</v>
      </c>
      <c r="B16" s="74" t="s">
        <v>79</v>
      </c>
      <c r="C16" s="74" t="s">
        <v>81</v>
      </c>
      <c r="D16" s="74" t="s">
        <v>87</v>
      </c>
      <c r="E16" s="74">
        <v>100</v>
      </c>
      <c r="F16" s="234">
        <v>989</v>
      </c>
      <c r="G16" s="240">
        <v>989</v>
      </c>
    </row>
    <row r="17" spans="1:7" ht="103.5" thickBot="1" x14ac:dyDescent="0.3">
      <c r="A17" s="69" t="s">
        <v>190</v>
      </c>
      <c r="B17" s="75" t="s">
        <v>79</v>
      </c>
      <c r="C17" s="75" t="s">
        <v>89</v>
      </c>
      <c r="D17" s="75"/>
      <c r="E17" s="75"/>
      <c r="F17" s="75">
        <f>F18</f>
        <v>1859.7</v>
      </c>
      <c r="G17" s="75">
        <f>G18</f>
        <v>1745.3000000000002</v>
      </c>
    </row>
    <row r="18" spans="1:7" ht="90.75" thickBot="1" x14ac:dyDescent="0.3">
      <c r="A18" s="81" t="s">
        <v>82</v>
      </c>
      <c r="B18" s="188" t="s">
        <v>286</v>
      </c>
      <c r="C18" s="188" t="s">
        <v>289</v>
      </c>
      <c r="D18" s="74" t="s">
        <v>146</v>
      </c>
      <c r="E18" s="74"/>
      <c r="F18" s="74">
        <f>F19</f>
        <v>1859.7</v>
      </c>
      <c r="G18" s="74">
        <f>G19</f>
        <v>1745.3000000000002</v>
      </c>
    </row>
    <row r="19" spans="1:7" ht="106.5" customHeight="1" thickBot="1" x14ac:dyDescent="0.3">
      <c r="A19" s="81" t="s">
        <v>84</v>
      </c>
      <c r="B19" s="188" t="s">
        <v>286</v>
      </c>
      <c r="C19" s="188" t="s">
        <v>289</v>
      </c>
      <c r="D19" s="74" t="s">
        <v>85</v>
      </c>
      <c r="E19" s="74"/>
      <c r="F19" s="74">
        <f>F20+F21+F22</f>
        <v>1859.7</v>
      </c>
      <c r="G19" s="74">
        <f>G20+G21+G22</f>
        <v>1745.3000000000002</v>
      </c>
    </row>
    <row r="20" spans="1:7" ht="39.75" thickBot="1" x14ac:dyDescent="0.3">
      <c r="A20" s="81" t="s">
        <v>91</v>
      </c>
      <c r="B20" s="74" t="s">
        <v>79</v>
      </c>
      <c r="C20" s="74" t="s">
        <v>89</v>
      </c>
      <c r="D20" s="74" t="s">
        <v>145</v>
      </c>
      <c r="E20" s="74">
        <v>800</v>
      </c>
      <c r="F20" s="74">
        <v>0</v>
      </c>
      <c r="G20" s="83">
        <v>0</v>
      </c>
    </row>
    <row r="21" spans="1:7" ht="154.5" thickBot="1" x14ac:dyDescent="0.3">
      <c r="A21" s="81" t="s">
        <v>92</v>
      </c>
      <c r="B21" s="74" t="s">
        <v>79</v>
      </c>
      <c r="C21" s="74" t="s">
        <v>89</v>
      </c>
      <c r="D21" s="74" t="s">
        <v>87</v>
      </c>
      <c r="E21" s="74">
        <v>100</v>
      </c>
      <c r="F21" s="74">
        <v>1624.7</v>
      </c>
      <c r="G21" s="83">
        <v>1525.9</v>
      </c>
    </row>
    <row r="22" spans="1:7" ht="90.75" thickBot="1" x14ac:dyDescent="0.3">
      <c r="A22" s="81" t="s">
        <v>93</v>
      </c>
      <c r="B22" s="74" t="s">
        <v>79</v>
      </c>
      <c r="C22" s="74" t="s">
        <v>89</v>
      </c>
      <c r="D22" s="74" t="s">
        <v>87</v>
      </c>
      <c r="E22" s="74">
        <v>200</v>
      </c>
      <c r="F22" s="235">
        <v>235</v>
      </c>
      <c r="G22" s="113">
        <v>219.4</v>
      </c>
    </row>
    <row r="23" spans="1:7" ht="15.75" thickBot="1" x14ac:dyDescent="0.3">
      <c r="A23" s="69" t="s">
        <v>97</v>
      </c>
      <c r="B23" s="75" t="s">
        <v>79</v>
      </c>
      <c r="C23" s="75">
        <v>11</v>
      </c>
      <c r="D23" s="74"/>
      <c r="E23" s="74"/>
      <c r="F23" s="233">
        <f t="shared" ref="F23:G25" si="1">F24</f>
        <v>5</v>
      </c>
      <c r="G23" s="233">
        <f t="shared" si="1"/>
        <v>5</v>
      </c>
    </row>
    <row r="24" spans="1:7" ht="90.75" thickBot="1" x14ac:dyDescent="0.3">
      <c r="A24" s="82" t="s">
        <v>192</v>
      </c>
      <c r="B24" s="188" t="s">
        <v>286</v>
      </c>
      <c r="C24" s="74">
        <v>11</v>
      </c>
      <c r="D24" s="74" t="s">
        <v>85</v>
      </c>
      <c r="E24" s="74"/>
      <c r="F24" s="234">
        <f t="shared" si="1"/>
        <v>5</v>
      </c>
      <c r="G24" s="234">
        <f t="shared" si="1"/>
        <v>5</v>
      </c>
    </row>
    <row r="25" spans="1:7" ht="65.25" thickBot="1" x14ac:dyDescent="0.3">
      <c r="A25" s="82" t="s">
        <v>98</v>
      </c>
      <c r="B25" s="188" t="s">
        <v>286</v>
      </c>
      <c r="C25" s="74">
        <v>11</v>
      </c>
      <c r="D25" s="74" t="s">
        <v>150</v>
      </c>
      <c r="E25" s="74"/>
      <c r="F25" s="235">
        <f t="shared" si="1"/>
        <v>5</v>
      </c>
      <c r="G25" s="235">
        <f t="shared" si="1"/>
        <v>5</v>
      </c>
    </row>
    <row r="26" spans="1:7" ht="78" thickBot="1" x14ac:dyDescent="0.3">
      <c r="A26" s="81" t="s">
        <v>193</v>
      </c>
      <c r="B26" s="74" t="s">
        <v>79</v>
      </c>
      <c r="C26" s="74">
        <v>11</v>
      </c>
      <c r="D26" s="74" t="s">
        <v>151</v>
      </c>
      <c r="E26" s="74">
        <v>800</v>
      </c>
      <c r="F26" s="234">
        <v>5</v>
      </c>
      <c r="G26" s="240">
        <v>5</v>
      </c>
    </row>
    <row r="27" spans="1:7" ht="27" thickBot="1" x14ac:dyDescent="0.3">
      <c r="A27" s="85" t="s">
        <v>100</v>
      </c>
      <c r="B27" s="75" t="s">
        <v>79</v>
      </c>
      <c r="C27" s="75">
        <v>13</v>
      </c>
      <c r="D27" s="74"/>
      <c r="E27" s="74"/>
      <c r="F27" s="233">
        <f t="shared" ref="F27:G29" si="2">F28</f>
        <v>0</v>
      </c>
      <c r="G27" s="233">
        <f t="shared" si="2"/>
        <v>0</v>
      </c>
    </row>
    <row r="28" spans="1:7" ht="90.75" thickBot="1" x14ac:dyDescent="0.3">
      <c r="A28" s="81" t="s">
        <v>82</v>
      </c>
      <c r="B28" s="188" t="s">
        <v>286</v>
      </c>
      <c r="C28" s="74">
        <v>13</v>
      </c>
      <c r="D28" s="74" t="s">
        <v>85</v>
      </c>
      <c r="E28" s="74"/>
      <c r="F28" s="234">
        <f t="shared" si="2"/>
        <v>0</v>
      </c>
      <c r="G28" s="234">
        <f t="shared" si="2"/>
        <v>0</v>
      </c>
    </row>
    <row r="29" spans="1:7" ht="65.25" thickBot="1" x14ac:dyDescent="0.3">
      <c r="A29" s="81" t="s">
        <v>101</v>
      </c>
      <c r="B29" s="188" t="s">
        <v>286</v>
      </c>
      <c r="C29" s="74">
        <v>13</v>
      </c>
      <c r="D29" s="74" t="s">
        <v>87</v>
      </c>
      <c r="E29" s="74"/>
      <c r="F29" s="234">
        <f t="shared" si="2"/>
        <v>0</v>
      </c>
      <c r="G29" s="234">
        <f t="shared" si="2"/>
        <v>0</v>
      </c>
    </row>
    <row r="30" spans="1:7" ht="65.25" thickBot="1" x14ac:dyDescent="0.3">
      <c r="A30" s="81" t="s">
        <v>102</v>
      </c>
      <c r="B30" s="74" t="s">
        <v>79</v>
      </c>
      <c r="C30" s="74">
        <v>13</v>
      </c>
      <c r="D30" s="74" t="s">
        <v>87</v>
      </c>
      <c r="E30" s="74">
        <v>500</v>
      </c>
      <c r="F30" s="234">
        <v>0</v>
      </c>
      <c r="G30" s="246">
        <v>0</v>
      </c>
    </row>
    <row r="31" spans="1:7" ht="15.75" thickBot="1" x14ac:dyDescent="0.3">
      <c r="A31" s="86" t="s">
        <v>103</v>
      </c>
      <c r="B31" s="75" t="s">
        <v>81</v>
      </c>
      <c r="C31" s="74"/>
      <c r="D31" s="74"/>
      <c r="E31" s="74"/>
      <c r="F31" s="75">
        <f>F32</f>
        <v>177.9</v>
      </c>
      <c r="G31" s="75">
        <f>G32</f>
        <v>184.1</v>
      </c>
    </row>
    <row r="32" spans="1:7" ht="34.5" customHeight="1" thickBot="1" x14ac:dyDescent="0.3">
      <c r="A32" s="128" t="s">
        <v>104</v>
      </c>
      <c r="B32" s="75" t="s">
        <v>81</v>
      </c>
      <c r="C32" s="75" t="s">
        <v>105</v>
      </c>
      <c r="D32" s="75"/>
      <c r="E32" s="75"/>
      <c r="F32" s="75">
        <f>F33</f>
        <v>177.9</v>
      </c>
      <c r="G32" s="75">
        <f>G33</f>
        <v>184.1</v>
      </c>
    </row>
    <row r="33" spans="1:8" ht="97.5" customHeight="1" thickBot="1" x14ac:dyDescent="0.3">
      <c r="A33" s="81" t="s">
        <v>82</v>
      </c>
      <c r="B33" s="74" t="s">
        <v>81</v>
      </c>
      <c r="C33" s="74" t="s">
        <v>105</v>
      </c>
      <c r="D33" s="74" t="s">
        <v>152</v>
      </c>
      <c r="E33" s="74"/>
      <c r="F33" s="75">
        <f>F34</f>
        <v>177.9</v>
      </c>
      <c r="G33" s="75">
        <f t="shared" ref="G33:H33" si="3">G34</f>
        <v>184.1</v>
      </c>
      <c r="H33" s="75">
        <f t="shared" si="3"/>
        <v>0</v>
      </c>
    </row>
    <row r="34" spans="1:8" ht="65.25" thickBot="1" x14ac:dyDescent="0.3">
      <c r="A34" s="81" t="s">
        <v>106</v>
      </c>
      <c r="B34" s="74" t="s">
        <v>81</v>
      </c>
      <c r="C34" s="74" t="s">
        <v>105</v>
      </c>
      <c r="D34" s="74" t="s">
        <v>153</v>
      </c>
      <c r="E34" s="74"/>
      <c r="F34" s="75">
        <f>F35+F36</f>
        <v>177.9</v>
      </c>
      <c r="G34" s="75">
        <f>G35+G36</f>
        <v>184.1</v>
      </c>
    </row>
    <row r="35" spans="1:8" ht="141.75" thickBot="1" x14ac:dyDescent="0.3">
      <c r="A35" s="81" t="s">
        <v>107</v>
      </c>
      <c r="B35" s="74" t="s">
        <v>81</v>
      </c>
      <c r="C35" s="74" t="s">
        <v>105</v>
      </c>
      <c r="D35" s="74" t="s">
        <v>154</v>
      </c>
      <c r="E35" s="74">
        <v>100</v>
      </c>
      <c r="F35" s="74">
        <v>157.9</v>
      </c>
      <c r="G35" s="83">
        <v>164.1</v>
      </c>
    </row>
    <row r="36" spans="1:8" ht="85.5" customHeight="1" thickBot="1" x14ac:dyDescent="0.3">
      <c r="A36" s="81" t="s">
        <v>195</v>
      </c>
      <c r="B36" s="74" t="s">
        <v>81</v>
      </c>
      <c r="C36" s="74" t="s">
        <v>105</v>
      </c>
      <c r="D36" s="74" t="s">
        <v>154</v>
      </c>
      <c r="E36" s="74">
        <v>200</v>
      </c>
      <c r="F36" s="74">
        <v>20</v>
      </c>
      <c r="G36" s="83">
        <v>20</v>
      </c>
    </row>
    <row r="37" spans="1:8" ht="39.75" thickBot="1" x14ac:dyDescent="0.3">
      <c r="A37" s="85" t="s">
        <v>109</v>
      </c>
      <c r="B37" s="190" t="s">
        <v>290</v>
      </c>
      <c r="C37" s="75"/>
      <c r="D37" s="74"/>
      <c r="E37" s="74"/>
      <c r="F37" s="233">
        <f>F38</f>
        <v>5</v>
      </c>
      <c r="G37" s="243">
        <f>G38</f>
        <v>5</v>
      </c>
    </row>
    <row r="38" spans="1:8" ht="39.75" thickBot="1" x14ac:dyDescent="0.3">
      <c r="A38" s="81" t="s">
        <v>182</v>
      </c>
      <c r="B38" s="188" t="s">
        <v>290</v>
      </c>
      <c r="C38" s="74">
        <v>14</v>
      </c>
      <c r="D38" s="74" t="s">
        <v>183</v>
      </c>
      <c r="E38" s="74"/>
      <c r="F38" s="234">
        <f>F39</f>
        <v>5</v>
      </c>
      <c r="G38" s="240">
        <f>G39</f>
        <v>5</v>
      </c>
    </row>
    <row r="39" spans="1:8" ht="180" thickBot="1" x14ac:dyDescent="0.3">
      <c r="A39" s="81" t="s">
        <v>196</v>
      </c>
      <c r="B39" s="188" t="s">
        <v>290</v>
      </c>
      <c r="C39" s="74">
        <v>14</v>
      </c>
      <c r="D39" s="74" t="s">
        <v>147</v>
      </c>
      <c r="E39" s="74">
        <v>200</v>
      </c>
      <c r="F39" s="234">
        <v>5</v>
      </c>
      <c r="G39" s="240">
        <v>5</v>
      </c>
    </row>
    <row r="40" spans="1:8" ht="27" thickBot="1" x14ac:dyDescent="0.3">
      <c r="A40" s="69" t="s">
        <v>112</v>
      </c>
      <c r="B40" s="56" t="s">
        <v>89</v>
      </c>
      <c r="C40" s="74"/>
      <c r="D40" s="74"/>
      <c r="E40" s="74"/>
      <c r="F40" s="233">
        <f>F41</f>
        <v>0</v>
      </c>
      <c r="G40" s="233">
        <f>G41</f>
        <v>0</v>
      </c>
    </row>
    <row r="41" spans="1:8" ht="78" thickBot="1" x14ac:dyDescent="0.3">
      <c r="A41" s="82" t="s">
        <v>115</v>
      </c>
      <c r="B41" s="194" t="s">
        <v>289</v>
      </c>
      <c r="C41" s="188" t="s">
        <v>79</v>
      </c>
      <c r="D41" s="74" t="s">
        <v>155</v>
      </c>
      <c r="E41" s="74"/>
      <c r="F41" s="234">
        <f>F42</f>
        <v>0</v>
      </c>
      <c r="G41" s="234">
        <f>G42</f>
        <v>0</v>
      </c>
    </row>
    <row r="42" spans="1:8" ht="78" thickBot="1" x14ac:dyDescent="0.3">
      <c r="A42" s="82" t="s">
        <v>184</v>
      </c>
      <c r="B42" s="206" t="s">
        <v>289</v>
      </c>
      <c r="C42" s="207" t="s">
        <v>286</v>
      </c>
      <c r="D42" s="74" t="s">
        <v>197</v>
      </c>
      <c r="E42" s="74">
        <v>200</v>
      </c>
      <c r="F42" s="234">
        <v>0</v>
      </c>
      <c r="G42" s="240">
        <v>0</v>
      </c>
    </row>
    <row r="43" spans="1:8" ht="39.75" thickBot="1" x14ac:dyDescent="0.3">
      <c r="A43" s="69" t="s">
        <v>118</v>
      </c>
      <c r="B43" s="208" t="s">
        <v>292</v>
      </c>
      <c r="C43" s="194"/>
      <c r="D43" s="70"/>
      <c r="E43" s="70"/>
      <c r="F43" s="56">
        <f>F44+F48</f>
        <v>166.73348999999999</v>
      </c>
      <c r="G43" s="56">
        <f>G44+G48</f>
        <v>158.93349000000001</v>
      </c>
    </row>
    <row r="44" spans="1:8" ht="15.75" thickBot="1" x14ac:dyDescent="0.3">
      <c r="A44" s="69" t="s">
        <v>119</v>
      </c>
      <c r="B44" s="208" t="s">
        <v>292</v>
      </c>
      <c r="C44" s="198" t="s">
        <v>287</v>
      </c>
      <c r="D44" s="70"/>
      <c r="E44" s="70"/>
      <c r="F44" s="237">
        <f t="shared" ref="F44:G46" si="4">F45</f>
        <v>0</v>
      </c>
      <c r="G44" s="244">
        <f t="shared" si="4"/>
        <v>0</v>
      </c>
    </row>
    <row r="45" spans="1:8" ht="78" thickBot="1" x14ac:dyDescent="0.3">
      <c r="A45" s="82" t="s">
        <v>198</v>
      </c>
      <c r="B45" s="206" t="s">
        <v>292</v>
      </c>
      <c r="C45" s="194" t="s">
        <v>287</v>
      </c>
      <c r="D45" s="70" t="s">
        <v>155</v>
      </c>
      <c r="E45" s="70"/>
      <c r="F45" s="238">
        <f t="shared" si="4"/>
        <v>0</v>
      </c>
      <c r="G45" s="239">
        <f t="shared" si="4"/>
        <v>0</v>
      </c>
    </row>
    <row r="46" spans="1:8" ht="39.75" thickBot="1" x14ac:dyDescent="0.3">
      <c r="A46" s="82" t="s">
        <v>120</v>
      </c>
      <c r="B46" s="206" t="s">
        <v>292</v>
      </c>
      <c r="C46" s="194" t="s">
        <v>287</v>
      </c>
      <c r="D46" s="70" t="s">
        <v>158</v>
      </c>
      <c r="E46" s="70">
        <v>200</v>
      </c>
      <c r="F46" s="238">
        <f t="shared" si="4"/>
        <v>0</v>
      </c>
      <c r="G46" s="239">
        <f t="shared" si="4"/>
        <v>0</v>
      </c>
    </row>
    <row r="47" spans="1:8" ht="90.75" thickBot="1" x14ac:dyDescent="0.3">
      <c r="A47" s="82" t="s">
        <v>121</v>
      </c>
      <c r="B47" s="206" t="s">
        <v>292</v>
      </c>
      <c r="C47" s="194" t="s">
        <v>287</v>
      </c>
      <c r="D47" s="70" t="s">
        <v>159</v>
      </c>
      <c r="E47" s="70">
        <v>200</v>
      </c>
      <c r="F47" s="238">
        <v>0</v>
      </c>
      <c r="G47" s="239">
        <v>0</v>
      </c>
    </row>
    <row r="48" spans="1:8" ht="27.75" customHeight="1" thickBot="1" x14ac:dyDescent="0.3">
      <c r="A48" s="69" t="s">
        <v>122</v>
      </c>
      <c r="B48" s="208" t="s">
        <v>292</v>
      </c>
      <c r="C48" s="198" t="s">
        <v>105</v>
      </c>
      <c r="D48" s="56"/>
      <c r="E48" s="56"/>
      <c r="F48" s="56">
        <f>F49</f>
        <v>166.73348999999999</v>
      </c>
      <c r="G48" s="72">
        <f>G49</f>
        <v>158.93349000000001</v>
      </c>
    </row>
    <row r="49" spans="1:7" ht="78" thickBot="1" x14ac:dyDescent="0.3">
      <c r="A49" s="82" t="s">
        <v>198</v>
      </c>
      <c r="B49" s="208" t="s">
        <v>292</v>
      </c>
      <c r="C49" s="198" t="s">
        <v>290</v>
      </c>
      <c r="D49" s="56" t="s">
        <v>155</v>
      </c>
      <c r="E49" s="56"/>
      <c r="F49" s="73">
        <f>F50+F53+F55</f>
        <v>166.73348999999999</v>
      </c>
      <c r="G49" s="73">
        <f>G50+G53+G55</f>
        <v>158.93349000000001</v>
      </c>
    </row>
    <row r="50" spans="1:7" ht="27" thickBot="1" x14ac:dyDescent="0.3">
      <c r="A50" s="82" t="s">
        <v>123</v>
      </c>
      <c r="B50" s="208" t="s">
        <v>292</v>
      </c>
      <c r="C50" s="198" t="s">
        <v>290</v>
      </c>
      <c r="D50" s="56" t="s">
        <v>160</v>
      </c>
      <c r="E50" s="56"/>
      <c r="F50" s="56">
        <f>F51+F52</f>
        <v>156.73348999999999</v>
      </c>
      <c r="G50" s="56">
        <f>G51+G52</f>
        <v>158.93349000000001</v>
      </c>
    </row>
    <row r="51" spans="1:7" ht="90.75" thickBot="1" x14ac:dyDescent="0.3">
      <c r="A51" s="82" t="s">
        <v>124</v>
      </c>
      <c r="B51" s="206" t="s">
        <v>292</v>
      </c>
      <c r="C51" s="194" t="s">
        <v>105</v>
      </c>
      <c r="D51" s="70" t="s">
        <v>161</v>
      </c>
      <c r="E51" s="70">
        <v>200</v>
      </c>
      <c r="F51" s="70">
        <v>92.8</v>
      </c>
      <c r="G51" s="239">
        <v>95</v>
      </c>
    </row>
    <row r="52" spans="1:7" ht="78" thickBot="1" x14ac:dyDescent="0.3">
      <c r="A52" s="82" t="s">
        <v>186</v>
      </c>
      <c r="B52" s="206" t="s">
        <v>292</v>
      </c>
      <c r="C52" s="194" t="s">
        <v>105</v>
      </c>
      <c r="D52" s="70" t="s">
        <v>162</v>
      </c>
      <c r="E52" s="70">
        <v>200</v>
      </c>
      <c r="F52" s="70">
        <v>63.933489999999999</v>
      </c>
      <c r="G52" s="71">
        <v>63.933489999999999</v>
      </c>
    </row>
    <row r="53" spans="1:7" ht="39.75" thickBot="1" x14ac:dyDescent="0.3">
      <c r="A53" s="82" t="s">
        <v>126</v>
      </c>
      <c r="B53" s="206" t="s">
        <v>292</v>
      </c>
      <c r="C53" s="194" t="s">
        <v>290</v>
      </c>
      <c r="D53" s="70" t="s">
        <v>163</v>
      </c>
      <c r="E53" s="70"/>
      <c r="F53" s="237">
        <f>F54</f>
        <v>0</v>
      </c>
      <c r="G53" s="237">
        <f>G54</f>
        <v>0</v>
      </c>
    </row>
    <row r="54" spans="1:7" ht="95.25" customHeight="1" thickBot="1" x14ac:dyDescent="0.3">
      <c r="A54" s="82" t="s">
        <v>203</v>
      </c>
      <c r="B54" s="206" t="s">
        <v>292</v>
      </c>
      <c r="C54" s="194" t="s">
        <v>105</v>
      </c>
      <c r="D54" s="70" t="s">
        <v>204</v>
      </c>
      <c r="E54" s="70">
        <v>200</v>
      </c>
      <c r="F54" s="238">
        <v>0</v>
      </c>
      <c r="G54" s="239">
        <v>0</v>
      </c>
    </row>
    <row r="55" spans="1:7" ht="65.25" thickBot="1" x14ac:dyDescent="0.3">
      <c r="A55" s="82" t="s">
        <v>128</v>
      </c>
      <c r="B55" s="206" t="s">
        <v>292</v>
      </c>
      <c r="C55" s="194" t="s">
        <v>290</v>
      </c>
      <c r="D55" s="70" t="s">
        <v>205</v>
      </c>
      <c r="E55" s="70"/>
      <c r="F55" s="237">
        <f>F56</f>
        <v>10</v>
      </c>
      <c r="G55" s="237">
        <f>G56</f>
        <v>0</v>
      </c>
    </row>
    <row r="56" spans="1:7" ht="95.25" customHeight="1" thickBot="1" x14ac:dyDescent="0.3">
      <c r="A56" s="82" t="s">
        <v>206</v>
      </c>
      <c r="B56" s="206" t="s">
        <v>292</v>
      </c>
      <c r="C56" s="194" t="s">
        <v>105</v>
      </c>
      <c r="D56" s="70" t="s">
        <v>207</v>
      </c>
      <c r="E56" s="70">
        <v>200</v>
      </c>
      <c r="F56" s="238">
        <v>10</v>
      </c>
      <c r="G56" s="239">
        <v>0</v>
      </c>
    </row>
    <row r="57" spans="1:7" ht="15.75" thickBot="1" x14ac:dyDescent="0.3">
      <c r="A57" s="69" t="s">
        <v>132</v>
      </c>
      <c r="B57" s="56">
        <v>10</v>
      </c>
      <c r="C57" s="70"/>
      <c r="D57" s="70"/>
      <c r="E57" s="70"/>
      <c r="F57" s="237">
        <f t="shared" ref="F57:G60" si="5">F58</f>
        <v>60</v>
      </c>
      <c r="G57" s="244">
        <f t="shared" si="5"/>
        <v>65</v>
      </c>
    </row>
    <row r="58" spans="1:7" ht="15.75" thickBot="1" x14ac:dyDescent="0.3">
      <c r="A58" s="69" t="s">
        <v>133</v>
      </c>
      <c r="B58" s="56">
        <v>10</v>
      </c>
      <c r="C58" s="56" t="s">
        <v>79</v>
      </c>
      <c r="D58" s="56"/>
      <c r="E58" s="56"/>
      <c r="F58" s="237">
        <f t="shared" si="5"/>
        <v>60</v>
      </c>
      <c r="G58" s="244">
        <f t="shared" si="5"/>
        <v>65</v>
      </c>
    </row>
    <row r="59" spans="1:7" ht="90.75" thickBot="1" x14ac:dyDescent="0.3">
      <c r="A59" s="82" t="s">
        <v>134</v>
      </c>
      <c r="B59" s="70">
        <v>10</v>
      </c>
      <c r="C59" s="194" t="s">
        <v>286</v>
      </c>
      <c r="D59" s="70" t="s">
        <v>146</v>
      </c>
      <c r="E59" s="70"/>
      <c r="F59" s="238">
        <f t="shared" si="5"/>
        <v>60</v>
      </c>
      <c r="G59" s="239">
        <f t="shared" si="5"/>
        <v>65</v>
      </c>
    </row>
    <row r="60" spans="1:7" ht="78" thickBot="1" x14ac:dyDescent="0.3">
      <c r="A60" s="82" t="s">
        <v>135</v>
      </c>
      <c r="B60" s="70">
        <v>10</v>
      </c>
      <c r="C60" s="194" t="s">
        <v>286</v>
      </c>
      <c r="D60" s="70" t="s">
        <v>168</v>
      </c>
      <c r="E60" s="70"/>
      <c r="F60" s="238">
        <f t="shared" si="5"/>
        <v>60</v>
      </c>
      <c r="G60" s="239">
        <f t="shared" si="5"/>
        <v>65</v>
      </c>
    </row>
    <row r="61" spans="1:7" ht="78" thickBot="1" x14ac:dyDescent="0.3">
      <c r="A61" s="82" t="s">
        <v>136</v>
      </c>
      <c r="B61" s="70">
        <v>10</v>
      </c>
      <c r="C61" s="194" t="s">
        <v>79</v>
      </c>
      <c r="D61" s="70" t="s">
        <v>169</v>
      </c>
      <c r="E61" s="70">
        <v>300</v>
      </c>
      <c r="F61" s="238">
        <v>60</v>
      </c>
      <c r="G61" s="239">
        <v>65</v>
      </c>
    </row>
    <row r="62" spans="1:7" ht="86.25" customHeight="1" thickBot="1" x14ac:dyDescent="0.3">
      <c r="A62" s="69" t="s">
        <v>137</v>
      </c>
      <c r="B62" s="208" t="s">
        <v>293</v>
      </c>
      <c r="C62" s="194"/>
      <c r="D62" s="70"/>
      <c r="E62" s="70"/>
      <c r="F62" s="56">
        <f t="shared" ref="F62:G65" si="6">F63</f>
        <v>747.1</v>
      </c>
      <c r="G62" s="56">
        <f t="shared" si="6"/>
        <v>775.7</v>
      </c>
    </row>
    <row r="63" spans="1:7" ht="35.25" customHeight="1" thickBot="1" x14ac:dyDescent="0.3">
      <c r="A63" s="69" t="s">
        <v>138</v>
      </c>
      <c r="B63" s="56" t="s">
        <v>139</v>
      </c>
      <c r="C63" s="194"/>
      <c r="D63" s="70"/>
      <c r="E63" s="70"/>
      <c r="F63" s="56">
        <f t="shared" si="6"/>
        <v>747.1</v>
      </c>
      <c r="G63" s="112">
        <f t="shared" si="6"/>
        <v>775.7</v>
      </c>
    </row>
    <row r="64" spans="1:7" ht="15.75" thickBot="1" x14ac:dyDescent="0.3">
      <c r="A64" s="69" t="s">
        <v>140</v>
      </c>
      <c r="B64" s="56" t="s">
        <v>139</v>
      </c>
      <c r="C64" s="198" t="s">
        <v>79</v>
      </c>
      <c r="D64" s="56"/>
      <c r="E64" s="56"/>
      <c r="F64" s="56">
        <f t="shared" si="6"/>
        <v>747.1</v>
      </c>
      <c r="G64" s="112">
        <f t="shared" si="6"/>
        <v>775.7</v>
      </c>
    </row>
    <row r="65" spans="1:7" ht="90.75" thickBot="1" x14ac:dyDescent="0.3">
      <c r="A65" s="82" t="s">
        <v>141</v>
      </c>
      <c r="B65" s="194" t="s">
        <v>293</v>
      </c>
      <c r="C65" s="194" t="s">
        <v>286</v>
      </c>
      <c r="D65" s="70" t="s">
        <v>170</v>
      </c>
      <c r="E65" s="70"/>
      <c r="F65" s="70">
        <f t="shared" si="6"/>
        <v>747.1</v>
      </c>
      <c r="G65" s="47">
        <f t="shared" si="6"/>
        <v>775.7</v>
      </c>
    </row>
    <row r="66" spans="1:7" ht="65.25" thickBot="1" x14ac:dyDescent="0.3">
      <c r="A66" s="82" t="s">
        <v>142</v>
      </c>
      <c r="B66" s="194" t="s">
        <v>293</v>
      </c>
      <c r="C66" s="194" t="s">
        <v>286</v>
      </c>
      <c r="D66" s="70" t="s">
        <v>171</v>
      </c>
      <c r="E66" s="70"/>
      <c r="F66" s="70">
        <f>F67+F68</f>
        <v>747.1</v>
      </c>
      <c r="G66" s="47">
        <f>G67+G68</f>
        <v>775.7</v>
      </c>
    </row>
    <row r="67" spans="1:7" ht="156.75" customHeight="1" thickBot="1" x14ac:dyDescent="0.3">
      <c r="A67" s="82" t="s">
        <v>210</v>
      </c>
      <c r="B67" s="70" t="s">
        <v>139</v>
      </c>
      <c r="C67" s="70" t="s">
        <v>79</v>
      </c>
      <c r="D67" s="70" t="s">
        <v>172</v>
      </c>
      <c r="E67" s="70">
        <v>100</v>
      </c>
      <c r="F67" s="70">
        <v>652.1</v>
      </c>
      <c r="G67" s="71">
        <v>705.7</v>
      </c>
    </row>
    <row r="68" spans="1:7" ht="94.5" customHeight="1" thickBot="1" x14ac:dyDescent="0.3">
      <c r="A68" s="82" t="s">
        <v>144</v>
      </c>
      <c r="B68" s="70" t="s">
        <v>139</v>
      </c>
      <c r="C68" s="70" t="s">
        <v>79</v>
      </c>
      <c r="D68" s="70" t="s">
        <v>172</v>
      </c>
      <c r="E68" s="70">
        <v>200</v>
      </c>
      <c r="F68" s="238">
        <v>95</v>
      </c>
      <c r="G68" s="239">
        <v>70</v>
      </c>
    </row>
  </sheetData>
  <mergeCells count="7">
    <mergeCell ref="A8:O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5" sqref="A5:G5"/>
    </sheetView>
  </sheetViews>
  <sheetFormatPr defaultRowHeight="15" x14ac:dyDescent="0.25"/>
  <cols>
    <col min="1" max="1" width="3.28515625" customWidth="1"/>
    <col min="2" max="2" width="33.5703125" customWidth="1"/>
    <col min="3" max="3" width="14.28515625" customWidth="1"/>
    <col min="4" max="4" width="6.5703125" customWidth="1"/>
    <col min="5" max="6" width="6.42578125" customWidth="1"/>
    <col min="7" max="7" width="15.28515625" customWidth="1"/>
    <col min="8" max="8" width="1.7109375" customWidth="1"/>
    <col min="9" max="9" width="9.140625" customWidth="1"/>
    <col min="10" max="10" width="15.5703125" customWidth="1"/>
    <col min="11" max="15" width="9.140625" customWidth="1"/>
  </cols>
  <sheetData>
    <row r="1" spans="1:10" ht="15.75" x14ac:dyDescent="0.25">
      <c r="A1" s="312" t="s">
        <v>294</v>
      </c>
      <c r="B1" s="312"/>
      <c r="C1" s="312"/>
      <c r="D1" s="312"/>
      <c r="E1" s="312"/>
      <c r="F1" s="312"/>
      <c r="G1" s="312"/>
    </row>
    <row r="2" spans="1:10" ht="15.75" x14ac:dyDescent="0.25">
      <c r="A2" s="282" t="s">
        <v>56</v>
      </c>
      <c r="B2" s="282"/>
      <c r="C2" s="282"/>
      <c r="D2" s="282"/>
      <c r="E2" s="282"/>
      <c r="F2" s="282"/>
      <c r="G2" s="282"/>
    </row>
    <row r="3" spans="1:10" ht="30" customHeight="1" x14ac:dyDescent="0.25">
      <c r="A3" s="278" t="s">
        <v>216</v>
      </c>
      <c r="B3" s="278"/>
      <c r="C3" s="278"/>
      <c r="D3" s="278"/>
      <c r="E3" s="278"/>
      <c r="F3" s="278"/>
      <c r="G3" s="278"/>
    </row>
    <row r="4" spans="1:10" ht="15.75" x14ac:dyDescent="0.25">
      <c r="A4" s="282" t="s">
        <v>321</v>
      </c>
      <c r="B4" s="282"/>
      <c r="C4" s="282"/>
      <c r="D4" s="282"/>
      <c r="E4" s="282"/>
      <c r="F4" s="282"/>
      <c r="G4" s="282"/>
    </row>
    <row r="5" spans="1:10" ht="15.75" x14ac:dyDescent="0.25">
      <c r="A5" s="282" t="s">
        <v>374</v>
      </c>
      <c r="B5" s="282"/>
      <c r="C5" s="282"/>
      <c r="D5" s="282"/>
      <c r="E5" s="282"/>
      <c r="F5" s="282"/>
      <c r="G5" s="282"/>
    </row>
    <row r="6" spans="1:10" s="119" customFormat="1" ht="70.5" customHeight="1" x14ac:dyDescent="0.25">
      <c r="A6" s="311" t="s">
        <v>307</v>
      </c>
      <c r="B6" s="311"/>
      <c r="C6" s="311"/>
      <c r="D6" s="311"/>
      <c r="E6" s="311"/>
      <c r="F6" s="311"/>
      <c r="G6" s="311"/>
    </row>
    <row r="7" spans="1:10" ht="16.5" thickBot="1" x14ac:dyDescent="0.3">
      <c r="A7" s="289" t="s">
        <v>217</v>
      </c>
      <c r="B7" s="289"/>
      <c r="C7" s="289"/>
      <c r="D7" s="289"/>
      <c r="E7" s="289"/>
      <c r="F7" s="289"/>
      <c r="G7" s="289"/>
    </row>
    <row r="8" spans="1:10" ht="44.25" thickBot="1" x14ac:dyDescent="0.3">
      <c r="A8" s="130" t="s">
        <v>218</v>
      </c>
      <c r="B8" s="118" t="s">
        <v>7</v>
      </c>
      <c r="C8" s="131" t="s">
        <v>74</v>
      </c>
      <c r="D8" s="131" t="s">
        <v>75</v>
      </c>
      <c r="E8" s="131" t="s">
        <v>219</v>
      </c>
      <c r="F8" s="131" t="s">
        <v>73</v>
      </c>
      <c r="G8" s="131" t="s">
        <v>220</v>
      </c>
    </row>
    <row r="9" spans="1:10" ht="15.75" thickBot="1" x14ac:dyDescent="0.3">
      <c r="A9" s="132">
        <v>1</v>
      </c>
      <c r="B9" s="3">
        <v>2</v>
      </c>
      <c r="C9" s="5">
        <v>3</v>
      </c>
      <c r="D9" s="133">
        <v>4</v>
      </c>
      <c r="E9" s="133">
        <v>5</v>
      </c>
      <c r="F9" s="133">
        <v>6</v>
      </c>
      <c r="G9" s="133">
        <v>7</v>
      </c>
    </row>
    <row r="10" spans="1:10" ht="15.75" thickBot="1" x14ac:dyDescent="0.3">
      <c r="A10" s="134"/>
      <c r="B10" s="135" t="s">
        <v>221</v>
      </c>
      <c r="C10" s="136"/>
      <c r="D10" s="6"/>
      <c r="E10" s="6"/>
      <c r="F10" s="6"/>
      <c r="G10" s="164">
        <f>G11+G29+G46</f>
        <v>11719.533490000002</v>
      </c>
      <c r="J10" s="214"/>
    </row>
    <row r="11" spans="1:10" ht="104.25" customHeight="1" thickBot="1" x14ac:dyDescent="0.3">
      <c r="A11" s="163">
        <v>1</v>
      </c>
      <c r="B11" s="160" t="s">
        <v>222</v>
      </c>
      <c r="C11" s="137" t="s">
        <v>146</v>
      </c>
      <c r="D11" s="133"/>
      <c r="E11" s="133"/>
      <c r="F11" s="133"/>
      <c r="G11" s="165">
        <f>G12+G21+G22+G24+G27+G23</f>
        <v>6282.6310000000003</v>
      </c>
    </row>
    <row r="12" spans="1:10" ht="78" customHeight="1" thickBot="1" x14ac:dyDescent="0.3">
      <c r="A12" s="162" t="s">
        <v>240</v>
      </c>
      <c r="B12" s="161" t="s">
        <v>84</v>
      </c>
      <c r="C12" s="139" t="s">
        <v>85</v>
      </c>
      <c r="D12" s="140"/>
      <c r="E12" s="140"/>
      <c r="F12" s="140"/>
      <c r="G12" s="164">
        <f>G13+G14+G15+G16+G19+G20</f>
        <v>5469.6310000000003</v>
      </c>
    </row>
    <row r="13" spans="1:10" ht="158.25" customHeight="1" thickBot="1" x14ac:dyDescent="0.3">
      <c r="A13" s="155" t="s">
        <v>241</v>
      </c>
      <c r="B13" s="141" t="s">
        <v>92</v>
      </c>
      <c r="C13" s="142" t="s">
        <v>87</v>
      </c>
      <c r="D13" s="74">
        <v>100</v>
      </c>
      <c r="E13" s="74" t="s">
        <v>79</v>
      </c>
      <c r="F13" s="74" t="s">
        <v>81</v>
      </c>
      <c r="G13" s="166">
        <v>1428</v>
      </c>
    </row>
    <row r="14" spans="1:10" ht="46.5" customHeight="1" thickBot="1" x14ac:dyDescent="0.3">
      <c r="A14" s="162" t="s">
        <v>242</v>
      </c>
      <c r="B14" s="144" t="s">
        <v>91</v>
      </c>
      <c r="C14" s="145" t="s">
        <v>145</v>
      </c>
      <c r="D14" s="91">
        <v>800</v>
      </c>
      <c r="E14" s="91" t="s">
        <v>79</v>
      </c>
      <c r="F14" s="91" t="s">
        <v>89</v>
      </c>
      <c r="G14" s="215">
        <v>3</v>
      </c>
    </row>
    <row r="15" spans="1:10" ht="141.75" customHeight="1" thickBot="1" x14ac:dyDescent="0.3">
      <c r="A15" s="162" t="s">
        <v>243</v>
      </c>
      <c r="B15" s="138" t="s">
        <v>92</v>
      </c>
      <c r="C15" s="142" t="s">
        <v>87</v>
      </c>
      <c r="D15" s="74">
        <v>100</v>
      </c>
      <c r="E15" s="74" t="s">
        <v>79</v>
      </c>
      <c r="F15" s="74" t="s">
        <v>89</v>
      </c>
      <c r="G15" s="166">
        <v>2591</v>
      </c>
    </row>
    <row r="16" spans="1:10" ht="111.75" customHeight="1" thickBot="1" x14ac:dyDescent="0.3">
      <c r="A16" s="162" t="s">
        <v>244</v>
      </c>
      <c r="B16" s="138" t="s">
        <v>93</v>
      </c>
      <c r="C16" s="142" t="s">
        <v>87</v>
      </c>
      <c r="D16" s="74">
        <v>200</v>
      </c>
      <c r="E16" s="74" t="s">
        <v>79</v>
      </c>
      <c r="F16" s="74" t="s">
        <v>89</v>
      </c>
      <c r="G16" s="166">
        <v>869</v>
      </c>
    </row>
    <row r="17" spans="1:7" ht="63.75" thickBot="1" x14ac:dyDescent="0.3">
      <c r="A17" s="162" t="s">
        <v>245</v>
      </c>
      <c r="B17" s="147" t="s">
        <v>95</v>
      </c>
      <c r="C17" s="91">
        <v>100100000</v>
      </c>
      <c r="D17" s="91"/>
      <c r="E17" s="210" t="s">
        <v>286</v>
      </c>
      <c r="F17" s="210" t="s">
        <v>288</v>
      </c>
      <c r="G17" s="216">
        <f>G18</f>
        <v>0</v>
      </c>
    </row>
    <row r="18" spans="1:7" ht="79.5" thickBot="1" x14ac:dyDescent="0.3">
      <c r="A18" s="162"/>
      <c r="B18" s="138" t="s">
        <v>96</v>
      </c>
      <c r="C18" s="109">
        <v>100190110</v>
      </c>
      <c r="D18" s="74">
        <v>800</v>
      </c>
      <c r="E18" s="188" t="s">
        <v>286</v>
      </c>
      <c r="F18" s="188" t="s">
        <v>288</v>
      </c>
      <c r="G18" s="166">
        <v>0</v>
      </c>
    </row>
    <row r="19" spans="1:7" ht="67.5" customHeight="1" thickBot="1" x14ac:dyDescent="0.3">
      <c r="A19" s="162" t="s">
        <v>246</v>
      </c>
      <c r="B19" s="141" t="s">
        <v>223</v>
      </c>
      <c r="C19" s="142" t="s">
        <v>87</v>
      </c>
      <c r="D19" s="74">
        <v>500</v>
      </c>
      <c r="E19" s="188" t="s">
        <v>286</v>
      </c>
      <c r="F19" s="188">
        <v>13</v>
      </c>
      <c r="G19" s="167">
        <v>578.63099999999997</v>
      </c>
    </row>
    <row r="20" spans="1:7" ht="67.5" customHeight="1" thickBot="1" x14ac:dyDescent="0.3">
      <c r="A20" s="162" t="s">
        <v>247</v>
      </c>
      <c r="B20" s="141" t="s">
        <v>223</v>
      </c>
      <c r="C20" s="142" t="s">
        <v>87</v>
      </c>
      <c r="D20" s="74">
        <v>200</v>
      </c>
      <c r="E20" s="188" t="s">
        <v>286</v>
      </c>
      <c r="F20" s="188">
        <v>13</v>
      </c>
      <c r="G20" s="166">
        <v>0</v>
      </c>
    </row>
    <row r="21" spans="1:7" ht="129" thickBot="1" x14ac:dyDescent="0.3">
      <c r="A21" s="162" t="s">
        <v>248</v>
      </c>
      <c r="B21" s="148" t="s">
        <v>224</v>
      </c>
      <c r="C21" s="149" t="s">
        <v>147</v>
      </c>
      <c r="D21" s="91">
        <v>200</v>
      </c>
      <c r="E21" s="210" t="s">
        <v>290</v>
      </c>
      <c r="F21" s="210">
        <v>14</v>
      </c>
      <c r="G21" s="215">
        <v>5</v>
      </c>
    </row>
    <row r="22" spans="1:7" ht="95.25" thickBot="1" x14ac:dyDescent="0.3">
      <c r="A22" s="155" t="s">
        <v>249</v>
      </c>
      <c r="B22" s="138" t="s">
        <v>225</v>
      </c>
      <c r="C22" s="142" t="s">
        <v>168</v>
      </c>
      <c r="D22" s="74"/>
      <c r="E22" s="74"/>
      <c r="F22" s="74"/>
      <c r="G22" s="164">
        <v>0</v>
      </c>
    </row>
    <row r="23" spans="1:7" ht="64.5" customHeight="1" thickBot="1" x14ac:dyDescent="0.3">
      <c r="A23" s="155" t="s">
        <v>250</v>
      </c>
      <c r="B23" s="141" t="s">
        <v>226</v>
      </c>
      <c r="C23" s="142" t="s">
        <v>169</v>
      </c>
      <c r="D23" s="74">
        <v>300</v>
      </c>
      <c r="E23" s="74">
        <v>10</v>
      </c>
      <c r="F23" s="74" t="s">
        <v>79</v>
      </c>
      <c r="G23" s="166">
        <v>640</v>
      </c>
    </row>
    <row r="24" spans="1:7" ht="79.5" thickBot="1" x14ac:dyDescent="0.3">
      <c r="A24" s="155" t="s">
        <v>251</v>
      </c>
      <c r="B24" s="138" t="s">
        <v>106</v>
      </c>
      <c r="C24" s="142" t="s">
        <v>227</v>
      </c>
      <c r="D24" s="74"/>
      <c r="E24" s="74"/>
      <c r="F24" s="74"/>
      <c r="G24" s="164">
        <f>G25+G26</f>
        <v>163</v>
      </c>
    </row>
    <row r="25" spans="1:7" ht="138" customHeight="1" thickBot="1" x14ac:dyDescent="0.3">
      <c r="A25" s="155" t="s">
        <v>252</v>
      </c>
      <c r="B25" s="144" t="s">
        <v>107</v>
      </c>
      <c r="C25" s="145" t="s">
        <v>154</v>
      </c>
      <c r="D25" s="91">
        <v>100</v>
      </c>
      <c r="E25" s="91" t="s">
        <v>81</v>
      </c>
      <c r="F25" s="91" t="s">
        <v>105</v>
      </c>
      <c r="G25" s="215">
        <v>144</v>
      </c>
    </row>
    <row r="26" spans="1:7" ht="171" customHeight="1" thickBot="1" x14ac:dyDescent="0.3">
      <c r="A26" s="155" t="s">
        <v>253</v>
      </c>
      <c r="B26" s="141" t="s">
        <v>228</v>
      </c>
      <c r="C26" s="142" t="s">
        <v>154</v>
      </c>
      <c r="D26" s="74">
        <v>200</v>
      </c>
      <c r="E26" s="74" t="s">
        <v>81</v>
      </c>
      <c r="F26" s="74" t="s">
        <v>105</v>
      </c>
      <c r="G26" s="166">
        <v>19</v>
      </c>
    </row>
    <row r="27" spans="1:7" ht="63.75" thickBot="1" x14ac:dyDescent="0.3">
      <c r="A27" s="155" t="s">
        <v>254</v>
      </c>
      <c r="B27" s="138" t="s">
        <v>98</v>
      </c>
      <c r="C27" s="142" t="s">
        <v>150</v>
      </c>
      <c r="D27" s="74"/>
      <c r="E27" s="74"/>
      <c r="F27" s="74"/>
      <c r="G27" s="164">
        <f>G28</f>
        <v>5</v>
      </c>
    </row>
    <row r="28" spans="1:7" ht="75.75" thickBot="1" x14ac:dyDescent="0.3">
      <c r="A28" s="155" t="s">
        <v>255</v>
      </c>
      <c r="B28" s="141" t="s">
        <v>229</v>
      </c>
      <c r="C28" s="142" t="s">
        <v>151</v>
      </c>
      <c r="D28" s="74">
        <v>800</v>
      </c>
      <c r="E28" s="74" t="s">
        <v>79</v>
      </c>
      <c r="F28" s="74">
        <v>11</v>
      </c>
      <c r="G28" s="166">
        <v>5</v>
      </c>
    </row>
    <row r="29" spans="1:7" ht="87" thickBot="1" x14ac:dyDescent="0.3">
      <c r="A29" s="168">
        <v>2</v>
      </c>
      <c r="B29" s="150" t="s">
        <v>198</v>
      </c>
      <c r="C29" s="151" t="s">
        <v>230</v>
      </c>
      <c r="D29" s="75"/>
      <c r="E29" s="75"/>
      <c r="F29" s="75"/>
      <c r="G29" s="165">
        <f>G30+G34+G36+G39+G42</f>
        <v>4464.7024899999997</v>
      </c>
    </row>
    <row r="30" spans="1:7" ht="65.25" thickBot="1" x14ac:dyDescent="0.3">
      <c r="A30" s="169" t="s">
        <v>256</v>
      </c>
      <c r="B30" s="113" t="s">
        <v>184</v>
      </c>
      <c r="C30" s="143" t="s">
        <v>197</v>
      </c>
      <c r="D30" s="117">
        <v>200</v>
      </c>
      <c r="E30" s="188" t="s">
        <v>289</v>
      </c>
      <c r="F30" s="188" t="s">
        <v>286</v>
      </c>
      <c r="G30" s="166">
        <f>G32+G33</f>
        <v>4041.6</v>
      </c>
    </row>
    <row r="31" spans="1:7" ht="79.5" thickBot="1" x14ac:dyDescent="0.3">
      <c r="A31" s="169" t="s">
        <v>257</v>
      </c>
      <c r="B31" s="138" t="s">
        <v>116</v>
      </c>
      <c r="C31" s="142" t="s">
        <v>156</v>
      </c>
      <c r="D31" s="74"/>
      <c r="E31" s="74"/>
      <c r="F31" s="74"/>
      <c r="G31" s="167">
        <f>G32+G33</f>
        <v>4041.6</v>
      </c>
    </row>
    <row r="32" spans="1:7" ht="90.75" thickBot="1" x14ac:dyDescent="0.3">
      <c r="A32" s="169" t="s">
        <v>258</v>
      </c>
      <c r="B32" s="141" t="s">
        <v>117</v>
      </c>
      <c r="C32" s="142" t="s">
        <v>157</v>
      </c>
      <c r="D32" s="74">
        <v>200</v>
      </c>
      <c r="E32" s="74" t="s">
        <v>89</v>
      </c>
      <c r="F32" s="74" t="s">
        <v>114</v>
      </c>
      <c r="G32" s="166">
        <v>2041.6</v>
      </c>
    </row>
    <row r="33" spans="1:7" ht="90.75" thickBot="1" x14ac:dyDescent="0.3">
      <c r="A33" s="169" t="s">
        <v>259</v>
      </c>
      <c r="B33" s="141" t="s">
        <v>117</v>
      </c>
      <c r="C33" s="142" t="s">
        <v>317</v>
      </c>
      <c r="D33" s="74">
        <v>200</v>
      </c>
      <c r="E33" s="74" t="s">
        <v>89</v>
      </c>
      <c r="F33" s="74" t="s">
        <v>114</v>
      </c>
      <c r="G33" s="166">
        <v>2000</v>
      </c>
    </row>
    <row r="34" spans="1:7" ht="48" thickBot="1" x14ac:dyDescent="0.3">
      <c r="A34" s="169" t="s">
        <v>260</v>
      </c>
      <c r="B34" s="138" t="s">
        <v>120</v>
      </c>
      <c r="C34" s="142" t="s">
        <v>231</v>
      </c>
      <c r="D34" s="74">
        <v>200</v>
      </c>
      <c r="E34" s="188" t="s">
        <v>292</v>
      </c>
      <c r="F34" s="188" t="s">
        <v>287</v>
      </c>
      <c r="G34" s="164">
        <f>G35</f>
        <v>10</v>
      </c>
    </row>
    <row r="35" spans="1:7" ht="95.25" thickBot="1" x14ac:dyDescent="0.3">
      <c r="A35" s="169" t="s">
        <v>261</v>
      </c>
      <c r="B35" s="138" t="s">
        <v>121</v>
      </c>
      <c r="C35" s="142" t="s">
        <v>232</v>
      </c>
      <c r="D35" s="74">
        <v>200</v>
      </c>
      <c r="E35" s="188" t="s">
        <v>292</v>
      </c>
      <c r="F35" s="188" t="s">
        <v>287</v>
      </c>
      <c r="G35" s="166">
        <v>10</v>
      </c>
    </row>
    <row r="36" spans="1:7" ht="32.25" thickBot="1" x14ac:dyDescent="0.3">
      <c r="A36" s="169" t="s">
        <v>262</v>
      </c>
      <c r="B36" s="138" t="s">
        <v>123</v>
      </c>
      <c r="C36" s="142" t="s">
        <v>160</v>
      </c>
      <c r="D36" s="74"/>
      <c r="E36" s="74"/>
      <c r="F36" s="74"/>
      <c r="G36" s="165">
        <f>G37+G38</f>
        <v>171.10248999999999</v>
      </c>
    </row>
    <row r="37" spans="1:7" ht="90.75" thickBot="1" x14ac:dyDescent="0.3">
      <c r="A37" s="169" t="s">
        <v>263</v>
      </c>
      <c r="B37" s="141" t="s">
        <v>200</v>
      </c>
      <c r="C37" s="142" t="s">
        <v>233</v>
      </c>
      <c r="D37" s="74">
        <v>200</v>
      </c>
      <c r="E37" s="74" t="s">
        <v>234</v>
      </c>
      <c r="F37" s="74" t="s">
        <v>105</v>
      </c>
      <c r="G37" s="166">
        <v>107.169</v>
      </c>
    </row>
    <row r="38" spans="1:7" ht="75.75" thickBot="1" x14ac:dyDescent="0.3">
      <c r="A38" s="169" t="s">
        <v>264</v>
      </c>
      <c r="B38" s="141" t="s">
        <v>235</v>
      </c>
      <c r="C38" s="142" t="s">
        <v>236</v>
      </c>
      <c r="D38" s="74">
        <v>200</v>
      </c>
      <c r="E38" s="74" t="s">
        <v>234</v>
      </c>
      <c r="F38" s="74" t="s">
        <v>105</v>
      </c>
      <c r="G38" s="166">
        <v>63.933489999999999</v>
      </c>
    </row>
    <row r="39" spans="1:7" ht="48" thickBot="1" x14ac:dyDescent="0.3">
      <c r="A39" s="169" t="s">
        <v>265</v>
      </c>
      <c r="B39" s="23" t="s">
        <v>126</v>
      </c>
      <c r="C39" s="136" t="s">
        <v>163</v>
      </c>
      <c r="D39" s="70"/>
      <c r="E39" s="70"/>
      <c r="F39" s="70"/>
      <c r="G39" s="164">
        <f>G40+J41</f>
        <v>20</v>
      </c>
    </row>
    <row r="40" spans="1:7" ht="15.75" thickBot="1" x14ac:dyDescent="0.3">
      <c r="A40" s="169"/>
      <c r="B40" s="152"/>
      <c r="C40" s="313" t="s">
        <v>204</v>
      </c>
      <c r="D40" s="315">
        <v>200</v>
      </c>
      <c r="E40" s="315" t="s">
        <v>234</v>
      </c>
      <c r="F40" s="315" t="s">
        <v>105</v>
      </c>
      <c r="G40" s="317">
        <v>20</v>
      </c>
    </row>
    <row r="41" spans="1:7" ht="87.75" customHeight="1" thickBot="1" x14ac:dyDescent="0.3">
      <c r="A41" s="155" t="s">
        <v>266</v>
      </c>
      <c r="B41" s="153" t="s">
        <v>203</v>
      </c>
      <c r="C41" s="314"/>
      <c r="D41" s="316"/>
      <c r="E41" s="316"/>
      <c r="F41" s="316"/>
      <c r="G41" s="318"/>
    </row>
    <row r="42" spans="1:7" ht="79.5" thickBot="1" x14ac:dyDescent="0.3">
      <c r="A42" s="155" t="s">
        <v>267</v>
      </c>
      <c r="B42" s="23" t="s">
        <v>128</v>
      </c>
      <c r="C42" s="136" t="s">
        <v>205</v>
      </c>
      <c r="D42" s="70"/>
      <c r="E42" s="70"/>
      <c r="F42" s="70"/>
      <c r="G42" s="164">
        <f>G43</f>
        <v>222</v>
      </c>
    </row>
    <row r="43" spans="1:7" ht="90.75" thickBot="1" x14ac:dyDescent="0.3">
      <c r="A43" s="155" t="s">
        <v>268</v>
      </c>
      <c r="B43" s="153" t="s">
        <v>129</v>
      </c>
      <c r="C43" s="136" t="s">
        <v>207</v>
      </c>
      <c r="D43" s="70">
        <v>200</v>
      </c>
      <c r="E43" s="70" t="s">
        <v>234</v>
      </c>
      <c r="F43" s="70" t="s">
        <v>105</v>
      </c>
      <c r="G43" s="166">
        <v>222</v>
      </c>
    </row>
    <row r="44" spans="1:7" ht="45.75" thickBot="1" x14ac:dyDescent="0.3">
      <c r="A44" s="155" t="s">
        <v>269</v>
      </c>
      <c r="B44" s="153" t="s">
        <v>130</v>
      </c>
      <c r="C44" s="136" t="s">
        <v>208</v>
      </c>
      <c r="D44" s="102"/>
      <c r="E44" s="102"/>
      <c r="F44" s="102"/>
      <c r="G44" s="164">
        <f>G45</f>
        <v>0</v>
      </c>
    </row>
    <row r="45" spans="1:7" ht="90.75" thickBot="1" x14ac:dyDescent="0.3">
      <c r="A45" s="155" t="s">
        <v>270</v>
      </c>
      <c r="B45" s="153" t="s">
        <v>131</v>
      </c>
      <c r="C45" s="136" t="s">
        <v>208</v>
      </c>
      <c r="D45" s="70">
        <v>200</v>
      </c>
      <c r="E45" s="70" t="s">
        <v>234</v>
      </c>
      <c r="F45" s="70" t="s">
        <v>105</v>
      </c>
      <c r="G45" s="166">
        <v>0</v>
      </c>
    </row>
    <row r="46" spans="1:7" ht="87" thickBot="1" x14ac:dyDescent="0.3">
      <c r="A46" s="154" t="s">
        <v>271</v>
      </c>
      <c r="B46" s="135" t="s">
        <v>237</v>
      </c>
      <c r="C46" s="137" t="s">
        <v>170</v>
      </c>
      <c r="D46" s="56"/>
      <c r="E46" s="56"/>
      <c r="F46" s="56"/>
      <c r="G46" s="164">
        <f>G47</f>
        <v>972.2</v>
      </c>
    </row>
    <row r="47" spans="1:7" ht="79.5" thickBot="1" x14ac:dyDescent="0.3">
      <c r="A47" s="155" t="s">
        <v>272</v>
      </c>
      <c r="B47" s="23" t="s">
        <v>142</v>
      </c>
      <c r="C47" s="136" t="s">
        <v>171</v>
      </c>
      <c r="D47" s="70"/>
      <c r="E47" s="70"/>
      <c r="F47" s="70"/>
      <c r="G47" s="167">
        <f>G48+G49</f>
        <v>972.2</v>
      </c>
    </row>
    <row r="48" spans="1:7" ht="151.5" customHeight="1" thickBot="1" x14ac:dyDescent="0.3">
      <c r="A48" s="155" t="s">
        <v>273</v>
      </c>
      <c r="B48" s="153" t="s">
        <v>238</v>
      </c>
      <c r="C48" s="136" t="s">
        <v>172</v>
      </c>
      <c r="D48" s="70">
        <v>100</v>
      </c>
      <c r="E48" s="70" t="s">
        <v>139</v>
      </c>
      <c r="F48" s="70" t="s">
        <v>79</v>
      </c>
      <c r="G48" s="166">
        <v>599.20000000000005</v>
      </c>
    </row>
    <row r="49" spans="1:7" ht="90.75" thickBot="1" x14ac:dyDescent="0.3">
      <c r="A49" s="155" t="s">
        <v>274</v>
      </c>
      <c r="B49" s="153" t="s">
        <v>239</v>
      </c>
      <c r="C49" s="136" t="s">
        <v>172</v>
      </c>
      <c r="D49" s="70">
        <v>200</v>
      </c>
      <c r="E49" s="70" t="s">
        <v>139</v>
      </c>
      <c r="F49" s="70" t="s">
        <v>79</v>
      </c>
      <c r="G49" s="166">
        <v>373</v>
      </c>
    </row>
  </sheetData>
  <mergeCells count="12">
    <mergeCell ref="A7:G7"/>
    <mergeCell ref="C40:C41"/>
    <mergeCell ref="D40:D41"/>
    <mergeCell ref="E40:E41"/>
    <mergeCell ref="F40:F41"/>
    <mergeCell ref="G40:G41"/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I6" sqref="I6"/>
    </sheetView>
  </sheetViews>
  <sheetFormatPr defaultRowHeight="15" x14ac:dyDescent="0.25"/>
  <cols>
    <col min="1" max="1" width="3.5703125" customWidth="1"/>
    <col min="2" max="2" width="28.85546875" customWidth="1"/>
    <col min="3" max="3" width="15.140625" customWidth="1"/>
    <col min="4" max="4" width="5.7109375" customWidth="1"/>
    <col min="5" max="5" width="5.28515625" customWidth="1"/>
    <col min="6" max="6" width="5.5703125" customWidth="1"/>
    <col min="7" max="7" width="11.140625" customWidth="1"/>
    <col min="8" max="8" width="10.85546875" customWidth="1"/>
    <col min="9" max="9" width="9.140625" customWidth="1"/>
    <col min="10" max="10" width="13.42578125" customWidth="1"/>
    <col min="11" max="22" width="9.140625" customWidth="1"/>
  </cols>
  <sheetData>
    <row r="1" spans="1:8" ht="15.75" x14ac:dyDescent="0.25">
      <c r="A1" s="312" t="s">
        <v>276</v>
      </c>
      <c r="B1" s="312"/>
      <c r="C1" s="312"/>
      <c r="D1" s="312"/>
      <c r="E1" s="312"/>
      <c r="F1" s="312"/>
      <c r="G1" s="312"/>
      <c r="H1" s="312"/>
    </row>
    <row r="2" spans="1:8" ht="15.75" x14ac:dyDescent="0.25">
      <c r="A2" s="282" t="s">
        <v>56</v>
      </c>
      <c r="B2" s="282"/>
      <c r="C2" s="282"/>
      <c r="D2" s="282"/>
      <c r="E2" s="282"/>
      <c r="F2" s="282"/>
      <c r="G2" s="282"/>
      <c r="H2" s="282"/>
    </row>
    <row r="3" spans="1:8" ht="28.5" customHeight="1" x14ac:dyDescent="0.25">
      <c r="A3" s="278" t="s">
        <v>275</v>
      </c>
      <c r="B3" s="278"/>
      <c r="C3" s="278"/>
      <c r="D3" s="278"/>
      <c r="E3" s="278"/>
      <c r="F3" s="278"/>
      <c r="G3" s="278"/>
      <c r="H3" s="278"/>
    </row>
    <row r="4" spans="1:8" ht="15.75" x14ac:dyDescent="0.25">
      <c r="A4" s="282" t="s">
        <v>322</v>
      </c>
      <c r="B4" s="282"/>
      <c r="C4" s="282"/>
      <c r="D4" s="282"/>
      <c r="E4" s="282"/>
      <c r="F4" s="282"/>
      <c r="G4" s="282"/>
      <c r="H4" s="282"/>
    </row>
    <row r="5" spans="1:8" ht="15.75" x14ac:dyDescent="0.25">
      <c r="A5" s="308" t="s">
        <v>177</v>
      </c>
      <c r="B5" s="308"/>
      <c r="C5" s="308"/>
      <c r="D5" s="308"/>
      <c r="E5" s="308"/>
      <c r="F5" s="308"/>
      <c r="G5" s="308"/>
      <c r="H5" s="308"/>
    </row>
    <row r="6" spans="1:8" ht="15.75" x14ac:dyDescent="0.25">
      <c r="A6" s="282" t="s">
        <v>372</v>
      </c>
      <c r="B6" s="282"/>
      <c r="C6" s="282"/>
      <c r="D6" s="282"/>
      <c r="E6" s="282"/>
      <c r="F6" s="282"/>
      <c r="G6" s="282"/>
      <c r="H6" s="282"/>
    </row>
    <row r="7" spans="1:8" ht="15.75" x14ac:dyDescent="0.25">
      <c r="A7" s="158"/>
    </row>
    <row r="8" spans="1:8" ht="15.75" x14ac:dyDescent="0.25">
      <c r="A8" s="173" t="s">
        <v>277</v>
      </c>
      <c r="B8" s="157"/>
      <c r="C8" s="157"/>
      <c r="D8" s="157"/>
      <c r="E8" s="157"/>
      <c r="F8" s="157"/>
      <c r="G8" s="157"/>
      <c r="H8" s="157"/>
    </row>
    <row r="9" spans="1:8" ht="15.75" x14ac:dyDescent="0.25">
      <c r="A9" s="173" t="s">
        <v>278</v>
      </c>
      <c r="B9" s="157"/>
      <c r="C9" s="157"/>
      <c r="D9" s="157"/>
      <c r="E9" s="157"/>
      <c r="F9" s="157"/>
      <c r="G9" s="157"/>
      <c r="H9" s="157"/>
    </row>
    <row r="10" spans="1:8" ht="15.75" x14ac:dyDescent="0.25">
      <c r="A10" s="173" t="s">
        <v>308</v>
      </c>
      <c r="B10" s="157"/>
      <c r="C10" s="157"/>
      <c r="D10" s="157"/>
      <c r="E10" s="157"/>
      <c r="F10" s="157"/>
      <c r="G10" s="157"/>
      <c r="H10" s="157"/>
    </row>
    <row r="11" spans="1:8" ht="15.75" thickBot="1" x14ac:dyDescent="0.3"/>
    <row r="12" spans="1:8" ht="44.25" thickBot="1" x14ac:dyDescent="0.3">
      <c r="A12" s="130" t="s">
        <v>218</v>
      </c>
      <c r="B12" s="156" t="s">
        <v>7</v>
      </c>
      <c r="C12" s="131" t="s">
        <v>74</v>
      </c>
      <c r="D12" s="131" t="s">
        <v>75</v>
      </c>
      <c r="E12" s="131" t="s">
        <v>219</v>
      </c>
      <c r="F12" s="131" t="s">
        <v>73</v>
      </c>
      <c r="G12" s="131">
        <v>2026</v>
      </c>
      <c r="H12" s="156">
        <v>2027</v>
      </c>
    </row>
    <row r="13" spans="1:8" ht="15.75" thickBot="1" x14ac:dyDescent="0.3">
      <c r="A13" s="132">
        <v>1</v>
      </c>
      <c r="B13" s="3">
        <v>2</v>
      </c>
      <c r="C13" s="174">
        <v>3</v>
      </c>
      <c r="D13" s="175">
        <v>4</v>
      </c>
      <c r="E13" s="175">
        <v>5</v>
      </c>
      <c r="F13" s="175">
        <v>6</v>
      </c>
      <c r="G13" s="175">
        <v>7</v>
      </c>
      <c r="H13" s="176">
        <v>8</v>
      </c>
    </row>
    <row r="14" spans="1:8" ht="15.75" thickBot="1" x14ac:dyDescent="0.3">
      <c r="A14" s="159"/>
      <c r="B14" s="172" t="s">
        <v>221</v>
      </c>
      <c r="C14" s="178"/>
      <c r="D14" s="179"/>
      <c r="E14" s="179"/>
      <c r="F14" s="179"/>
      <c r="G14" s="103">
        <f>G15+G34+G59</f>
        <v>4010.4334899999999</v>
      </c>
      <c r="H14" s="103">
        <f>H15+H34+H59</f>
        <v>3928.0334899999998</v>
      </c>
    </row>
    <row r="15" spans="1:8" ht="120.75" customHeight="1" thickBot="1" x14ac:dyDescent="0.3">
      <c r="A15" s="170">
        <v>1</v>
      </c>
      <c r="B15" s="172" t="s">
        <v>222</v>
      </c>
      <c r="C15" s="177" t="s">
        <v>146</v>
      </c>
      <c r="D15" s="133"/>
      <c r="E15" s="133"/>
      <c r="F15" s="133"/>
      <c r="G15" s="133">
        <f>G16+G22+G29+G32+G27</f>
        <v>3096.6</v>
      </c>
      <c r="H15" s="133">
        <f>H16+H22+H29+H32+H27</f>
        <v>2993.4</v>
      </c>
    </row>
    <row r="16" spans="1:8" ht="133.5" customHeight="1" thickBot="1" x14ac:dyDescent="0.3">
      <c r="A16" s="155" t="s">
        <v>240</v>
      </c>
      <c r="B16" s="138" t="s">
        <v>84</v>
      </c>
      <c r="C16" s="139" t="s">
        <v>85</v>
      </c>
      <c r="D16" s="140"/>
      <c r="E16" s="140"/>
      <c r="F16" s="140"/>
      <c r="G16" s="11">
        <f>G17+G18+G19+G20+G21</f>
        <v>2848.7</v>
      </c>
      <c r="H16" s="11">
        <f>H17+H18+H19+H20+H21</f>
        <v>2734.3</v>
      </c>
    </row>
    <row r="17" spans="1:8" ht="180.75" thickBot="1" x14ac:dyDescent="0.3">
      <c r="A17" s="155" t="s">
        <v>280</v>
      </c>
      <c r="B17" s="141" t="s">
        <v>92</v>
      </c>
      <c r="C17" s="142" t="s">
        <v>87</v>
      </c>
      <c r="D17" s="143">
        <v>100</v>
      </c>
      <c r="E17" s="143" t="s">
        <v>79</v>
      </c>
      <c r="F17" s="143" t="s">
        <v>81</v>
      </c>
      <c r="G17" s="247">
        <v>989</v>
      </c>
      <c r="H17" s="248">
        <v>989</v>
      </c>
    </row>
    <row r="18" spans="1:8" ht="54" customHeight="1" thickBot="1" x14ac:dyDescent="0.3">
      <c r="A18" s="182" t="s">
        <v>242</v>
      </c>
      <c r="B18" s="144" t="s">
        <v>91</v>
      </c>
      <c r="C18" s="145" t="s">
        <v>145</v>
      </c>
      <c r="D18" s="146">
        <v>800</v>
      </c>
      <c r="E18" s="146" t="s">
        <v>79</v>
      </c>
      <c r="F18" s="146" t="s">
        <v>89</v>
      </c>
      <c r="G18" s="259">
        <v>0</v>
      </c>
      <c r="H18" s="260">
        <v>0</v>
      </c>
    </row>
    <row r="19" spans="1:8" ht="221.25" thickBot="1" x14ac:dyDescent="0.3">
      <c r="A19" s="155" t="s">
        <v>243</v>
      </c>
      <c r="B19" s="138" t="s">
        <v>92</v>
      </c>
      <c r="C19" s="142" t="s">
        <v>87</v>
      </c>
      <c r="D19" s="143">
        <v>100</v>
      </c>
      <c r="E19" s="143" t="s">
        <v>79</v>
      </c>
      <c r="F19" s="143" t="s">
        <v>89</v>
      </c>
      <c r="G19" s="136">
        <v>1624.7</v>
      </c>
      <c r="H19" s="171">
        <v>1525.9</v>
      </c>
    </row>
    <row r="20" spans="1:8" ht="129" customHeight="1" thickBot="1" x14ac:dyDescent="0.3">
      <c r="A20" s="182" t="s">
        <v>244</v>
      </c>
      <c r="B20" s="147" t="s">
        <v>93</v>
      </c>
      <c r="C20" s="145" t="s">
        <v>87</v>
      </c>
      <c r="D20" s="146">
        <v>200</v>
      </c>
      <c r="E20" s="146" t="s">
        <v>79</v>
      </c>
      <c r="F20" s="146" t="s">
        <v>89</v>
      </c>
      <c r="G20" s="183">
        <v>235</v>
      </c>
      <c r="H20" s="181">
        <v>219.4</v>
      </c>
    </row>
    <row r="21" spans="1:8" ht="75.75" thickBot="1" x14ac:dyDescent="0.3">
      <c r="A21" s="155" t="s">
        <v>255</v>
      </c>
      <c r="B21" s="141" t="s">
        <v>223</v>
      </c>
      <c r="C21" s="142" t="s">
        <v>87</v>
      </c>
      <c r="D21" s="143">
        <v>500</v>
      </c>
      <c r="E21" s="211" t="s">
        <v>286</v>
      </c>
      <c r="F21" s="143">
        <v>13</v>
      </c>
      <c r="G21" s="247">
        <v>0</v>
      </c>
      <c r="H21" s="248">
        <v>0</v>
      </c>
    </row>
    <row r="22" spans="1:8" ht="92.25" customHeight="1" x14ac:dyDescent="0.25">
      <c r="A22" s="319" t="s">
        <v>281</v>
      </c>
      <c r="B22" s="322" t="s">
        <v>111</v>
      </c>
      <c r="C22" s="325" t="s">
        <v>147</v>
      </c>
      <c r="D22" s="331">
        <v>200</v>
      </c>
      <c r="E22" s="337" t="s">
        <v>290</v>
      </c>
      <c r="F22" s="331">
        <v>14</v>
      </c>
      <c r="G22" s="334">
        <v>5</v>
      </c>
      <c r="H22" s="328">
        <v>5</v>
      </c>
    </row>
    <row r="23" spans="1:8" x14ac:dyDescent="0.25">
      <c r="A23" s="320"/>
      <c r="B23" s="323"/>
      <c r="C23" s="326"/>
      <c r="D23" s="332"/>
      <c r="E23" s="338"/>
      <c r="F23" s="332"/>
      <c r="G23" s="335"/>
      <c r="H23" s="329"/>
    </row>
    <row r="24" spans="1:8" x14ac:dyDescent="0.25">
      <c r="A24" s="320"/>
      <c r="B24" s="323"/>
      <c r="C24" s="326"/>
      <c r="D24" s="332"/>
      <c r="E24" s="338"/>
      <c r="F24" s="332"/>
      <c r="G24" s="335"/>
      <c r="H24" s="329"/>
    </row>
    <row r="25" spans="1:8" x14ac:dyDescent="0.25">
      <c r="A25" s="320"/>
      <c r="B25" s="323"/>
      <c r="C25" s="326"/>
      <c r="D25" s="332"/>
      <c r="E25" s="338"/>
      <c r="F25" s="332"/>
      <c r="G25" s="335"/>
      <c r="H25" s="329"/>
    </row>
    <row r="26" spans="1:8" ht="15.75" thickBot="1" x14ac:dyDescent="0.3">
      <c r="A26" s="321"/>
      <c r="B26" s="324"/>
      <c r="C26" s="327"/>
      <c r="D26" s="333"/>
      <c r="E26" s="339"/>
      <c r="F26" s="333"/>
      <c r="G26" s="336"/>
      <c r="H26" s="330"/>
    </row>
    <row r="27" spans="1:8" ht="99" customHeight="1" thickBot="1" x14ac:dyDescent="0.3">
      <c r="A27" s="182" t="s">
        <v>249</v>
      </c>
      <c r="B27" s="147" t="s">
        <v>188</v>
      </c>
      <c r="C27" s="145" t="s">
        <v>168</v>
      </c>
      <c r="D27" s="146"/>
      <c r="E27" s="146"/>
      <c r="F27" s="146"/>
      <c r="G27" s="249">
        <f>G28</f>
        <v>60</v>
      </c>
      <c r="H27" s="249">
        <f>H28</f>
        <v>65</v>
      </c>
    </row>
    <row r="28" spans="1:8" ht="90.75" thickBot="1" x14ac:dyDescent="0.3">
      <c r="A28" s="155" t="s">
        <v>250</v>
      </c>
      <c r="B28" s="141" t="s">
        <v>226</v>
      </c>
      <c r="C28" s="142" t="s">
        <v>169</v>
      </c>
      <c r="D28" s="143">
        <v>300</v>
      </c>
      <c r="E28" s="143">
        <v>10</v>
      </c>
      <c r="F28" s="143" t="s">
        <v>79</v>
      </c>
      <c r="G28" s="247">
        <v>60</v>
      </c>
      <c r="H28" s="248">
        <v>65</v>
      </c>
    </row>
    <row r="29" spans="1:8" ht="95.25" thickBot="1" x14ac:dyDescent="0.3">
      <c r="A29" s="182" t="s">
        <v>251</v>
      </c>
      <c r="B29" s="147" t="s">
        <v>106</v>
      </c>
      <c r="C29" s="145" t="s">
        <v>227</v>
      </c>
      <c r="D29" s="146"/>
      <c r="E29" s="146"/>
      <c r="F29" s="146"/>
      <c r="G29" s="131">
        <f>G30+G31</f>
        <v>177.9</v>
      </c>
      <c r="H29" s="131">
        <f>H30+H31</f>
        <v>184.1</v>
      </c>
    </row>
    <row r="30" spans="1:8" ht="165.75" thickBot="1" x14ac:dyDescent="0.3">
      <c r="A30" s="155" t="s">
        <v>252</v>
      </c>
      <c r="B30" s="141" t="s">
        <v>107</v>
      </c>
      <c r="C30" s="142" t="s">
        <v>154</v>
      </c>
      <c r="D30" s="143">
        <v>100</v>
      </c>
      <c r="E30" s="143" t="s">
        <v>81</v>
      </c>
      <c r="F30" s="143" t="s">
        <v>105</v>
      </c>
      <c r="G30" s="136">
        <v>157.9</v>
      </c>
      <c r="H30" s="171">
        <v>164.1</v>
      </c>
    </row>
    <row r="31" spans="1:8" ht="199.5" customHeight="1" thickBot="1" x14ac:dyDescent="0.3">
      <c r="A31" s="155" t="s">
        <v>253</v>
      </c>
      <c r="B31" s="141" t="s">
        <v>228</v>
      </c>
      <c r="C31" s="142" t="s">
        <v>154</v>
      </c>
      <c r="D31" s="143">
        <v>200</v>
      </c>
      <c r="E31" s="143" t="s">
        <v>81</v>
      </c>
      <c r="F31" s="143" t="s">
        <v>105</v>
      </c>
      <c r="G31" s="247">
        <v>20</v>
      </c>
      <c r="H31" s="248">
        <v>20</v>
      </c>
    </row>
    <row r="32" spans="1:8" ht="84.75" customHeight="1" thickBot="1" x14ac:dyDescent="0.3">
      <c r="A32" s="182" t="s">
        <v>254</v>
      </c>
      <c r="B32" s="147" t="s">
        <v>98</v>
      </c>
      <c r="C32" s="145" t="s">
        <v>150</v>
      </c>
      <c r="D32" s="146"/>
      <c r="E32" s="146"/>
      <c r="F32" s="146"/>
      <c r="G32" s="249">
        <f>G33</f>
        <v>5</v>
      </c>
      <c r="H32" s="249">
        <f>H33</f>
        <v>5</v>
      </c>
    </row>
    <row r="33" spans="1:8" ht="97.5" customHeight="1" thickBot="1" x14ac:dyDescent="0.3">
      <c r="A33" s="155" t="s">
        <v>255</v>
      </c>
      <c r="B33" s="141" t="s">
        <v>229</v>
      </c>
      <c r="C33" s="142" t="s">
        <v>151</v>
      </c>
      <c r="D33" s="180">
        <v>800</v>
      </c>
      <c r="E33" s="143" t="s">
        <v>79</v>
      </c>
      <c r="F33" s="143">
        <v>11</v>
      </c>
      <c r="G33" s="247">
        <v>5</v>
      </c>
      <c r="H33" s="250">
        <v>5</v>
      </c>
    </row>
    <row r="34" spans="1:8" ht="101.25" thickBot="1" x14ac:dyDescent="0.3">
      <c r="A34" s="170">
        <v>2</v>
      </c>
      <c r="B34" s="150" t="s">
        <v>198</v>
      </c>
      <c r="C34" s="184" t="s">
        <v>230</v>
      </c>
      <c r="D34" s="185"/>
      <c r="E34" s="151"/>
      <c r="F34" s="151"/>
      <c r="G34" s="133">
        <f>G35+G39+G51+G54+G57</f>
        <v>166.73348999999999</v>
      </c>
      <c r="H34" s="133">
        <f>H35+H39+H51+H54+H57</f>
        <v>158.93349000000001</v>
      </c>
    </row>
    <row r="35" spans="1:8" ht="83.25" customHeight="1" thickBot="1" x14ac:dyDescent="0.3">
      <c r="A35" s="155" t="s">
        <v>256</v>
      </c>
      <c r="B35" s="138" t="s">
        <v>128</v>
      </c>
      <c r="C35" s="142" t="s">
        <v>205</v>
      </c>
      <c r="D35" s="151"/>
      <c r="E35" s="151"/>
      <c r="F35" s="151"/>
      <c r="G35" s="251">
        <v>0</v>
      </c>
      <c r="H35" s="252">
        <v>0</v>
      </c>
    </row>
    <row r="36" spans="1:8" ht="59.25" customHeight="1" x14ac:dyDescent="0.25">
      <c r="A36" s="319" t="s">
        <v>282</v>
      </c>
      <c r="B36" s="346" t="s">
        <v>184</v>
      </c>
      <c r="C36" s="331" t="s">
        <v>197</v>
      </c>
      <c r="D36" s="352">
        <v>200</v>
      </c>
      <c r="E36" s="355" t="s">
        <v>289</v>
      </c>
      <c r="F36" s="355" t="s">
        <v>286</v>
      </c>
      <c r="G36" s="334">
        <v>0</v>
      </c>
      <c r="H36" s="328">
        <v>0</v>
      </c>
    </row>
    <row r="37" spans="1:8" x14ac:dyDescent="0.25">
      <c r="A37" s="320"/>
      <c r="B37" s="347"/>
      <c r="C37" s="332"/>
      <c r="D37" s="353"/>
      <c r="E37" s="356"/>
      <c r="F37" s="356"/>
      <c r="G37" s="335"/>
      <c r="H37" s="329"/>
    </row>
    <row r="38" spans="1:8" ht="15.75" thickBot="1" x14ac:dyDescent="0.3">
      <c r="A38" s="321"/>
      <c r="B38" s="348"/>
      <c r="C38" s="333"/>
      <c r="D38" s="354"/>
      <c r="E38" s="357"/>
      <c r="F38" s="357"/>
      <c r="G38" s="336"/>
      <c r="H38" s="330"/>
    </row>
    <row r="39" spans="1:8" x14ac:dyDescent="0.25">
      <c r="A39" s="319" t="s">
        <v>257</v>
      </c>
      <c r="B39" s="340" t="s">
        <v>120</v>
      </c>
      <c r="C39" s="343" t="s">
        <v>231</v>
      </c>
      <c r="D39" s="331">
        <v>200</v>
      </c>
      <c r="E39" s="337" t="s">
        <v>292</v>
      </c>
      <c r="F39" s="337" t="s">
        <v>287</v>
      </c>
      <c r="G39" s="334">
        <f>G43</f>
        <v>0</v>
      </c>
      <c r="H39" s="334">
        <f>H43</f>
        <v>0</v>
      </c>
    </row>
    <row r="40" spans="1:8" x14ac:dyDescent="0.25">
      <c r="A40" s="320"/>
      <c r="B40" s="341"/>
      <c r="C40" s="344"/>
      <c r="D40" s="332"/>
      <c r="E40" s="338"/>
      <c r="F40" s="338"/>
      <c r="G40" s="335"/>
      <c r="H40" s="335"/>
    </row>
    <row r="41" spans="1:8" x14ac:dyDescent="0.25">
      <c r="A41" s="320"/>
      <c r="B41" s="341"/>
      <c r="C41" s="344"/>
      <c r="D41" s="332"/>
      <c r="E41" s="338"/>
      <c r="F41" s="338"/>
      <c r="G41" s="335"/>
      <c r="H41" s="335"/>
    </row>
    <row r="42" spans="1:8" ht="7.5" customHeight="1" thickBot="1" x14ac:dyDescent="0.3">
      <c r="A42" s="321"/>
      <c r="B42" s="342"/>
      <c r="C42" s="345"/>
      <c r="D42" s="333"/>
      <c r="E42" s="339"/>
      <c r="F42" s="339"/>
      <c r="G42" s="336"/>
      <c r="H42" s="336"/>
    </row>
    <row r="43" spans="1:8" x14ac:dyDescent="0.25">
      <c r="A43" s="319" t="s">
        <v>258</v>
      </c>
      <c r="B43" s="340" t="s">
        <v>121</v>
      </c>
      <c r="C43" s="343" t="s">
        <v>232</v>
      </c>
      <c r="D43" s="331">
        <v>200</v>
      </c>
      <c r="E43" s="337" t="s">
        <v>292</v>
      </c>
      <c r="F43" s="337" t="s">
        <v>287</v>
      </c>
      <c r="G43" s="349">
        <v>0</v>
      </c>
      <c r="H43" s="358">
        <v>0</v>
      </c>
    </row>
    <row r="44" spans="1:8" x14ac:dyDescent="0.25">
      <c r="A44" s="320"/>
      <c r="B44" s="341"/>
      <c r="C44" s="344"/>
      <c r="D44" s="332"/>
      <c r="E44" s="338"/>
      <c r="F44" s="338"/>
      <c r="G44" s="350"/>
      <c r="H44" s="359"/>
    </row>
    <row r="45" spans="1:8" ht="12" customHeight="1" x14ac:dyDescent="0.25">
      <c r="A45" s="320"/>
      <c r="B45" s="341"/>
      <c r="C45" s="344"/>
      <c r="D45" s="332"/>
      <c r="E45" s="338"/>
      <c r="F45" s="338"/>
      <c r="G45" s="350"/>
      <c r="H45" s="359"/>
    </row>
    <row r="46" spans="1:8" hidden="1" x14ac:dyDescent="0.25">
      <c r="A46" s="320"/>
      <c r="B46" s="341"/>
      <c r="C46" s="344"/>
      <c r="D46" s="332"/>
      <c r="E46" s="338"/>
      <c r="F46" s="338"/>
      <c r="G46" s="350"/>
      <c r="H46" s="359"/>
    </row>
    <row r="47" spans="1:8" hidden="1" x14ac:dyDescent="0.25">
      <c r="A47" s="320"/>
      <c r="B47" s="341"/>
      <c r="C47" s="344"/>
      <c r="D47" s="332"/>
      <c r="E47" s="338"/>
      <c r="F47" s="338"/>
      <c r="G47" s="350"/>
      <c r="H47" s="359"/>
    </row>
    <row r="48" spans="1:8" hidden="1" x14ac:dyDescent="0.25">
      <c r="A48" s="320"/>
      <c r="B48" s="341"/>
      <c r="C48" s="344"/>
      <c r="D48" s="332"/>
      <c r="E48" s="338"/>
      <c r="F48" s="338"/>
      <c r="G48" s="350"/>
      <c r="H48" s="359"/>
    </row>
    <row r="49" spans="1:8" hidden="1" x14ac:dyDescent="0.25">
      <c r="A49" s="320"/>
      <c r="B49" s="341"/>
      <c r="C49" s="344"/>
      <c r="D49" s="332"/>
      <c r="E49" s="338"/>
      <c r="F49" s="338"/>
      <c r="G49" s="350"/>
      <c r="H49" s="359"/>
    </row>
    <row r="50" spans="1:8" ht="91.5" customHeight="1" thickBot="1" x14ac:dyDescent="0.3">
      <c r="A50" s="321"/>
      <c r="B50" s="342"/>
      <c r="C50" s="345"/>
      <c r="D50" s="333"/>
      <c r="E50" s="339"/>
      <c r="F50" s="339"/>
      <c r="G50" s="351"/>
      <c r="H50" s="360"/>
    </row>
    <row r="51" spans="1:8" ht="39.75" customHeight="1" thickBot="1" x14ac:dyDescent="0.3">
      <c r="A51" s="155" t="s">
        <v>260</v>
      </c>
      <c r="B51" s="138" t="s">
        <v>123</v>
      </c>
      <c r="C51" s="142" t="s">
        <v>160</v>
      </c>
      <c r="D51" s="143"/>
      <c r="E51" s="143"/>
      <c r="F51" s="143"/>
      <c r="G51" s="6">
        <f>G52+G53</f>
        <v>156.73348999999999</v>
      </c>
      <c r="H51" s="6">
        <f>H52+H53</f>
        <v>158.93349000000001</v>
      </c>
    </row>
    <row r="52" spans="1:8" ht="105.75" thickBot="1" x14ac:dyDescent="0.3">
      <c r="A52" s="155" t="s">
        <v>261</v>
      </c>
      <c r="B52" s="141" t="s">
        <v>200</v>
      </c>
      <c r="C52" s="142" t="s">
        <v>233</v>
      </c>
      <c r="D52" s="143">
        <v>200</v>
      </c>
      <c r="E52" s="143" t="s">
        <v>234</v>
      </c>
      <c r="F52" s="143" t="s">
        <v>105</v>
      </c>
      <c r="G52" s="6">
        <v>92.8</v>
      </c>
      <c r="H52" s="248">
        <v>95</v>
      </c>
    </row>
    <row r="53" spans="1:8" ht="90.75" thickBot="1" x14ac:dyDescent="0.3">
      <c r="A53" s="155" t="s">
        <v>283</v>
      </c>
      <c r="B53" s="141" t="s">
        <v>279</v>
      </c>
      <c r="C53" s="142" t="s">
        <v>236</v>
      </c>
      <c r="D53" s="143">
        <v>200</v>
      </c>
      <c r="E53" s="143" t="s">
        <v>234</v>
      </c>
      <c r="F53" s="143" t="s">
        <v>105</v>
      </c>
      <c r="G53" s="6">
        <v>63.933489999999999</v>
      </c>
      <c r="H53" s="171">
        <v>63.933489999999999</v>
      </c>
    </row>
    <row r="54" spans="1:8" ht="66.75" customHeight="1" thickBot="1" x14ac:dyDescent="0.3">
      <c r="A54" s="155" t="s">
        <v>262</v>
      </c>
      <c r="B54" s="23" t="s">
        <v>126</v>
      </c>
      <c r="C54" s="136" t="s">
        <v>163</v>
      </c>
      <c r="D54" s="6"/>
      <c r="E54" s="6"/>
      <c r="F54" s="6"/>
      <c r="G54" s="247">
        <f>G55</f>
        <v>0</v>
      </c>
      <c r="H54" s="247">
        <f>H55</f>
        <v>0</v>
      </c>
    </row>
    <row r="55" spans="1:8" x14ac:dyDescent="0.25">
      <c r="A55" s="319" t="s">
        <v>263</v>
      </c>
      <c r="B55" s="361" t="s">
        <v>203</v>
      </c>
      <c r="C55" s="313" t="s">
        <v>204</v>
      </c>
      <c r="D55" s="363">
        <v>200</v>
      </c>
      <c r="E55" s="363" t="s">
        <v>234</v>
      </c>
      <c r="F55" s="363" t="s">
        <v>105</v>
      </c>
      <c r="G55" s="334">
        <v>0</v>
      </c>
      <c r="H55" s="328">
        <v>0</v>
      </c>
    </row>
    <row r="56" spans="1:8" ht="87" customHeight="1" thickBot="1" x14ac:dyDescent="0.3">
      <c r="A56" s="321"/>
      <c r="B56" s="362"/>
      <c r="C56" s="314"/>
      <c r="D56" s="364"/>
      <c r="E56" s="364"/>
      <c r="F56" s="364"/>
      <c r="G56" s="336"/>
      <c r="H56" s="330"/>
    </row>
    <row r="57" spans="1:8" ht="83.25" customHeight="1" thickBot="1" x14ac:dyDescent="0.3">
      <c r="A57" s="155" t="s">
        <v>265</v>
      </c>
      <c r="B57" s="23" t="s">
        <v>128</v>
      </c>
      <c r="C57" s="136" t="s">
        <v>205</v>
      </c>
      <c r="D57" s="6"/>
      <c r="E57" s="6"/>
      <c r="F57" s="6"/>
      <c r="G57" s="247">
        <f>G58</f>
        <v>10</v>
      </c>
      <c r="H57" s="247">
        <f>H58</f>
        <v>0</v>
      </c>
    </row>
    <row r="58" spans="1:8" ht="120.75" thickBot="1" x14ac:dyDescent="0.3">
      <c r="A58" s="155" t="s">
        <v>284</v>
      </c>
      <c r="B58" s="153" t="s">
        <v>129</v>
      </c>
      <c r="C58" s="136" t="s">
        <v>207</v>
      </c>
      <c r="D58" s="6">
        <v>200</v>
      </c>
      <c r="E58" s="6" t="s">
        <v>234</v>
      </c>
      <c r="F58" s="6" t="s">
        <v>105</v>
      </c>
      <c r="G58" s="247">
        <v>10</v>
      </c>
      <c r="H58" s="248">
        <v>0</v>
      </c>
    </row>
    <row r="59" spans="1:8" ht="115.5" thickBot="1" x14ac:dyDescent="0.3">
      <c r="A59" s="170">
        <v>3</v>
      </c>
      <c r="B59" s="135" t="s">
        <v>237</v>
      </c>
      <c r="C59" s="137" t="s">
        <v>170</v>
      </c>
      <c r="D59" s="133"/>
      <c r="E59" s="133"/>
      <c r="F59" s="133"/>
      <c r="G59" s="133">
        <f>G60</f>
        <v>747.1</v>
      </c>
      <c r="H59" s="133">
        <f>H60</f>
        <v>775.7</v>
      </c>
    </row>
    <row r="60" spans="1:8" ht="79.5" thickBot="1" x14ac:dyDescent="0.3">
      <c r="A60" s="155" t="s">
        <v>272</v>
      </c>
      <c r="B60" s="23" t="s">
        <v>142</v>
      </c>
      <c r="C60" s="136" t="s">
        <v>171</v>
      </c>
      <c r="D60" s="6"/>
      <c r="E60" s="6"/>
      <c r="F60" s="6"/>
      <c r="G60" s="6">
        <f>G61+G62</f>
        <v>747.1</v>
      </c>
      <c r="H60" s="6">
        <f>H61+H62</f>
        <v>775.7</v>
      </c>
    </row>
    <row r="61" spans="1:8" ht="180.75" thickBot="1" x14ac:dyDescent="0.3">
      <c r="A61" s="155" t="s">
        <v>285</v>
      </c>
      <c r="B61" s="153" t="s">
        <v>238</v>
      </c>
      <c r="C61" s="136" t="s">
        <v>172</v>
      </c>
      <c r="D61" s="6">
        <v>100</v>
      </c>
      <c r="E61" s="6" t="s">
        <v>139</v>
      </c>
      <c r="F61" s="6" t="s">
        <v>79</v>
      </c>
      <c r="G61" s="6">
        <v>652.1</v>
      </c>
      <c r="H61" s="171">
        <v>705.7</v>
      </c>
    </row>
    <row r="62" spans="1:8" ht="105.75" thickBot="1" x14ac:dyDescent="0.3">
      <c r="A62" s="155" t="s">
        <v>273</v>
      </c>
      <c r="B62" s="153" t="s">
        <v>239</v>
      </c>
      <c r="C62" s="136" t="s">
        <v>172</v>
      </c>
      <c r="D62" s="6">
        <v>200</v>
      </c>
      <c r="E62" s="6" t="s">
        <v>139</v>
      </c>
      <c r="F62" s="6" t="s">
        <v>79</v>
      </c>
      <c r="G62" s="247">
        <v>95</v>
      </c>
      <c r="H62" s="248">
        <v>70</v>
      </c>
    </row>
  </sheetData>
  <mergeCells count="46">
    <mergeCell ref="H55:H56"/>
    <mergeCell ref="H39:H42"/>
    <mergeCell ref="H43:H50"/>
    <mergeCell ref="B55:B56"/>
    <mergeCell ref="A55:A56"/>
    <mergeCell ref="C55:C56"/>
    <mergeCell ref="D55:D56"/>
    <mergeCell ref="E55:E56"/>
    <mergeCell ref="F55:F56"/>
    <mergeCell ref="G55:G56"/>
    <mergeCell ref="F39:F42"/>
    <mergeCell ref="G39:G42"/>
    <mergeCell ref="A43:A50"/>
    <mergeCell ref="B43:B50"/>
    <mergeCell ref="C43:C50"/>
    <mergeCell ref="D43:D50"/>
    <mergeCell ref="E43:E50"/>
    <mergeCell ref="F43:F50"/>
    <mergeCell ref="G43:G50"/>
    <mergeCell ref="D36:D38"/>
    <mergeCell ref="E36:E38"/>
    <mergeCell ref="F36:F38"/>
    <mergeCell ref="G36:G38"/>
    <mergeCell ref="H36:H38"/>
    <mergeCell ref="A39:A42"/>
    <mergeCell ref="B39:B42"/>
    <mergeCell ref="C39:C42"/>
    <mergeCell ref="D39:D42"/>
    <mergeCell ref="E39:E42"/>
    <mergeCell ref="A36:A38"/>
    <mergeCell ref="B36:B38"/>
    <mergeCell ref="C36:C38"/>
    <mergeCell ref="A22:A26"/>
    <mergeCell ref="B22:B26"/>
    <mergeCell ref="C22:C26"/>
    <mergeCell ref="H22:H26"/>
    <mergeCell ref="A1:H1"/>
    <mergeCell ref="A2:H2"/>
    <mergeCell ref="A3:H3"/>
    <mergeCell ref="A4:H4"/>
    <mergeCell ref="A5:H5"/>
    <mergeCell ref="A6:H6"/>
    <mergeCell ref="F22:F26"/>
    <mergeCell ref="G22:G26"/>
    <mergeCell ref="D22:D26"/>
    <mergeCell ref="E22:E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Источники 1</vt:lpstr>
      <vt:lpstr>доходы 2025</vt:lpstr>
      <vt:lpstr>доходы 2026-2027</vt:lpstr>
      <vt:lpstr>Прил 4 вед 2025</vt:lpstr>
      <vt:lpstr>Прил 5 вед 2026-27</vt:lpstr>
      <vt:lpstr>Прил 6 2025</vt:lpstr>
      <vt:lpstr>Прил 7 2026-27</vt:lpstr>
      <vt:lpstr>прл 8 2025</vt:lpstr>
      <vt:lpstr>прил 9 2026-27</vt:lpstr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2024-12-26T06:56:23Z</dcterms:modified>
</cp:coreProperties>
</file>